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65593F7B-C733-46AF-85B5-04A9E78D82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VETEMENTS" sheetId="3" r:id="rId1"/>
  </sheets>
  <definedNames>
    <definedName name="_xlnm.Print_Area" localSheetId="0">VETEMENTS!$A$1:$P$70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1" i="3" l="1"/>
  <c r="P58" i="3" l="1"/>
  <c r="K22" i="3"/>
  <c r="K29" i="3"/>
  <c r="D51" i="3"/>
  <c r="P52" i="3" s="1"/>
  <c r="P42" i="3"/>
  <c r="P46" i="3"/>
  <c r="P49" i="3"/>
  <c r="P55" i="3"/>
  <c r="P61" i="3"/>
  <c r="P35" i="3"/>
  <c r="H32" i="3"/>
  <c r="F32" i="3"/>
  <c r="P32" i="3" s="1"/>
  <c r="D19" i="3"/>
  <c r="D9" i="3"/>
  <c r="P10" i="3" s="1"/>
  <c r="L36" i="3" l="1"/>
  <c r="P29" i="3"/>
  <c r="D26" i="3"/>
  <c r="P26" i="3" s="1"/>
  <c r="P22" i="3"/>
  <c r="P19" i="3"/>
  <c r="D13" i="3"/>
  <c r="P13" i="3" s="1"/>
  <c r="D16" i="3"/>
  <c r="P16" i="3" s="1"/>
  <c r="L63" i="3"/>
  <c r="P63" i="3" s="1"/>
  <c r="P36" i="3" l="1"/>
</calcChain>
</file>

<file path=xl/sharedStrings.xml><?xml version="1.0" encoding="utf-8"?>
<sst xmlns="http://schemas.openxmlformats.org/spreadsheetml/2006/main" count="216" uniqueCount="78">
  <si>
    <t>TAILLE</t>
  </si>
  <si>
    <r>
      <rPr>
        <b/>
        <sz val="14"/>
        <rFont val="Helvetica"/>
        <family val="2"/>
      </rPr>
      <t xml:space="preserve">HORAIRES D’OUVERTURE
</t>
    </r>
    <r>
      <rPr>
        <sz val="14"/>
        <rFont val="Helvetica"/>
        <family val="2"/>
      </rPr>
      <t>Du lundi au jeudi de 8H00 à 12H - 13h00 à 18H00
Le vendredi de 8H00 à 12H00 -13H à 17H00</t>
    </r>
  </si>
  <si>
    <t>Quantité</t>
  </si>
  <si>
    <t>S</t>
  </si>
  <si>
    <t>M</t>
  </si>
  <si>
    <t>L</t>
  </si>
  <si>
    <t>XL</t>
  </si>
  <si>
    <t>2XL</t>
  </si>
  <si>
    <t>3XL</t>
  </si>
  <si>
    <t>Taille</t>
  </si>
  <si>
    <t>XS</t>
  </si>
  <si>
    <t xml:space="preserve">NOM :                                 Prénom :
</t>
  </si>
  <si>
    <t>Coloris blanc</t>
  </si>
  <si>
    <t>4XL</t>
  </si>
  <si>
    <t>5XL</t>
  </si>
  <si>
    <t>PRIX UNITAIRE TTC</t>
  </si>
  <si>
    <t>PRIX TOTAL TTC</t>
  </si>
  <si>
    <t>VESTES SOFTSHELL</t>
  </si>
  <si>
    <t>Réf : CM545</t>
  </si>
  <si>
    <t>6XL</t>
  </si>
  <si>
    <t xml:space="preserve">PRIX UNITAIRE TTC </t>
  </si>
  <si>
    <t>Ref : SO990</t>
  </si>
  <si>
    <t>Ref : SO6</t>
  </si>
  <si>
    <t>VESTE SOFTSHELL HORIZON MIXTE</t>
  </si>
  <si>
    <t>GILET SOFTSHELL TUNDRA MIXTE</t>
  </si>
  <si>
    <t>VESTE SOFTSHELL GRANDE TAILLE COUPE HOMME</t>
  </si>
  <si>
    <t>GILET SOFTSHELL GRANDE TAILLE COUPE HOMME</t>
  </si>
  <si>
    <t xml:space="preserve">4XL = 30,54€          5XL = 49,48€ </t>
  </si>
  <si>
    <t>ADRESSE POSTALE :</t>
  </si>
  <si>
    <t xml:space="preserve">NBRE de BRODERIES : </t>
  </si>
  <si>
    <t xml:space="preserve">Total BRODERIES </t>
  </si>
  <si>
    <t>total commande</t>
  </si>
  <si>
    <t xml:space="preserve">PRIX UNITAIRE € TTC </t>
  </si>
  <si>
    <r>
      <t xml:space="preserve">ameyer@gilbert-production.fr
</t>
    </r>
    <r>
      <rPr>
        <b/>
        <sz val="14"/>
        <rFont val="Helvetica"/>
        <family val="2"/>
      </rPr>
      <t xml:space="preserve">GILBERT PRODUCTION
</t>
    </r>
    <r>
      <rPr>
        <sz val="14"/>
        <rFont val="Helvetica"/>
        <family val="2"/>
      </rPr>
      <t xml:space="preserve">43 rue de Dunkerque 68200 Mulhouse
Tél : 03.89.53.07.08 </t>
    </r>
  </si>
  <si>
    <t>Ne pas toucher ces cases</t>
  </si>
  <si>
    <t>cases à renseigner</t>
  </si>
  <si>
    <t>BRODERIE CŒUR  TTC</t>
  </si>
  <si>
    <t>Coloris au choix</t>
  </si>
  <si>
    <t>Coloris  au choix</t>
  </si>
  <si>
    <t>POLOS / T-SHIRTS</t>
  </si>
  <si>
    <t>Ref : TS55</t>
  </si>
  <si>
    <t>PRIX HT</t>
  </si>
  <si>
    <t>Ref : PO53</t>
  </si>
  <si>
    <t>DIVERS</t>
  </si>
  <si>
    <t>TU</t>
  </si>
  <si>
    <t>PORTE DOCUMENT</t>
  </si>
  <si>
    <t>Coloris : noir ou marine</t>
  </si>
  <si>
    <t>SAC DE VOYAGE</t>
  </si>
  <si>
    <t>CASQUETTE</t>
  </si>
  <si>
    <t>GILET DE SECURITE</t>
  </si>
  <si>
    <t>BANDANA</t>
  </si>
  <si>
    <t>TABLIER</t>
  </si>
  <si>
    <t>4XL = 25,45€
5XL = 41,23€</t>
  </si>
  <si>
    <t>Ref : GI474</t>
  </si>
  <si>
    <t>Ref : AC2037</t>
  </si>
  <si>
    <t>Ref : AC2036</t>
  </si>
  <si>
    <t>Ref : AC2034</t>
  </si>
  <si>
    <t>Ref : AC2033</t>
  </si>
  <si>
    <t>Ref : AC2032</t>
  </si>
  <si>
    <t>Ref : SO403</t>
  </si>
  <si>
    <t>Ref : POUR LE 4XL : SO401                 
Ref : POUR LE 5XL : SO323</t>
  </si>
  <si>
    <t>Réf : CM551</t>
  </si>
  <si>
    <t>Réf.PO56</t>
  </si>
  <si>
    <t>S/M</t>
  </si>
  <si>
    <t>L/XL</t>
  </si>
  <si>
    <t>2XL/
3XL</t>
  </si>
  <si>
    <t>4XL/
5XL</t>
  </si>
  <si>
    <t>CHEMISE MANCHES COURTES MIXTE</t>
  </si>
  <si>
    <t>CHEMISE MANCHES LONGUES MITXE</t>
  </si>
  <si>
    <t>POLO MANCHES COURTES MITXE</t>
  </si>
  <si>
    <t>T-SHIRT MANCHES COURTES MIXTE</t>
  </si>
  <si>
    <t>POLO MANCHES LONGUES MIXTE</t>
  </si>
  <si>
    <t>BON DE COMMANDE INDIVIDUEL 2025-26</t>
  </si>
  <si>
    <t>Cravate</t>
  </si>
  <si>
    <t>Tarif broderie TTC</t>
  </si>
  <si>
    <t>Ref : AC2035</t>
  </si>
  <si>
    <t>PLUSIEURS COLORIS AU CHOIX - A PRECISER AU FOURNISSEUR LORS ENVOI DU BON DE COMMANDE PAR MAIL</t>
  </si>
  <si>
    <t>PENSER A AJOUTER CI-APRES LE PRIX DE LA BRODERIE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</si>
</sst>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_-* #,##0.00\ [$€-40C]_-;\-* #,##0.00\ [$€-40C]_-;_-* &quot;-&quot;??\ [$€-40C]_-;_-@_-"/>
  </numFmts>
  <fonts count="32" x14ac:knownFonts="1">
    <font>
      <sz val="10"/>
      <color rgb="FF000000"/>
      <name val="Times New Roman"/>
      <charset val="204"/>
    </font>
    <font>
      <b/>
      <sz val="21"/>
      <name val="Helvetica"/>
      <family val="2"/>
    </font>
    <font>
      <b/>
      <sz val="21"/>
      <color rgb="FFFFFFFF"/>
      <name val="Helvetica"/>
      <family val="2"/>
    </font>
    <font>
      <sz val="14"/>
      <name val="Helvetica"/>
      <family val="2"/>
    </font>
    <font>
      <b/>
      <sz val="14"/>
      <name val="Helvetica"/>
      <family val="2"/>
    </font>
    <font>
      <b/>
      <sz val="12"/>
      <name val="Helvetica"/>
      <family val="2"/>
    </font>
    <font>
      <sz val="8"/>
      <name val="Times New Roman"/>
      <family val="1"/>
    </font>
    <font>
      <b/>
      <sz val="11"/>
      <color theme="1"/>
      <name val="Helvetica"/>
      <family val="2"/>
    </font>
    <font>
      <sz val="10"/>
      <color theme="1"/>
      <name val="Times New Roman"/>
      <family val="1"/>
    </font>
    <font>
      <sz val="11"/>
      <color theme="1"/>
      <name val="Helvetica"/>
      <family val="2"/>
    </font>
    <font>
      <b/>
      <sz val="17"/>
      <color theme="1"/>
      <name val="Helvetica"/>
      <family val="2"/>
    </font>
    <font>
      <b/>
      <sz val="11"/>
      <color theme="1"/>
      <name val="Helvetica"/>
      <family val="2"/>
    </font>
    <font>
      <b/>
      <sz val="18"/>
      <color theme="1"/>
      <name val="Helvetica"/>
      <family val="2"/>
    </font>
    <font>
      <b/>
      <sz val="24"/>
      <color theme="1" tint="0.499984740745262"/>
      <name val="Helvetica"/>
      <family val="2"/>
    </font>
    <font>
      <b/>
      <sz val="12"/>
      <color rgb="FF000000"/>
      <name val="Helvetic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0"/>
      <name val="Helvetica"/>
      <family val="2"/>
    </font>
    <font>
      <b/>
      <sz val="11"/>
      <name val="Helvetica"/>
      <family val="2"/>
    </font>
    <font>
      <b/>
      <sz val="20"/>
      <color rgb="FFFF0000"/>
      <name val="Calibri"/>
      <family val="2"/>
      <scheme val="minor"/>
    </font>
    <font>
      <b/>
      <sz val="18"/>
      <color rgb="FFFF0000"/>
      <name val="Times New Roman"/>
      <family val="1"/>
    </font>
    <font>
      <b/>
      <sz val="15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FF00"/>
      <name val="Helvetica"/>
      <family val="2"/>
    </font>
    <font>
      <sz val="10"/>
      <color rgb="FFFFFF00"/>
      <name val="Times New Roman"/>
      <family val="1"/>
    </font>
    <font>
      <b/>
      <sz val="9"/>
      <color rgb="FFFFFF00"/>
      <name val="Helvetica"/>
      <family val="2"/>
    </font>
    <font>
      <b/>
      <sz val="10"/>
      <color rgb="FF000000"/>
      <name val="Times New Roman"/>
      <family val="1"/>
    </font>
    <font>
      <i/>
      <sz val="11"/>
      <color rgb="FFFF0000"/>
      <name val="Helvetica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rgb="FF284687"/>
      </top>
      <bottom/>
      <diagonal/>
    </border>
    <border>
      <left/>
      <right style="thin">
        <color rgb="FF284687"/>
      </right>
      <top style="thin">
        <color rgb="FF284687"/>
      </top>
      <bottom style="thin">
        <color rgb="FF284687"/>
      </bottom>
      <diagonal/>
    </border>
    <border>
      <left style="thin">
        <color rgb="FF0055A1"/>
      </left>
      <right style="thin">
        <color rgb="FF0055A1"/>
      </right>
      <top style="thin">
        <color rgb="FF0055A1"/>
      </top>
      <bottom style="thin">
        <color rgb="FF0055A1"/>
      </bottom>
      <diagonal/>
    </border>
    <border>
      <left style="thin">
        <color rgb="FF0055A1"/>
      </left>
      <right/>
      <top style="thin">
        <color rgb="FF284687"/>
      </top>
      <bottom/>
      <diagonal/>
    </border>
    <border>
      <left style="thin">
        <color rgb="FF0055A1"/>
      </left>
      <right style="thin">
        <color rgb="FF0055A1"/>
      </right>
      <top style="thin">
        <color rgb="FF284687"/>
      </top>
      <bottom/>
      <diagonal/>
    </border>
    <border>
      <left style="thin">
        <color rgb="FF0055A1"/>
      </left>
      <right style="thin">
        <color rgb="FF0055A1"/>
      </right>
      <top/>
      <bottom style="thin">
        <color rgb="FF0055A1"/>
      </bottom>
      <diagonal/>
    </border>
    <border>
      <left style="thin">
        <color rgb="FF284687"/>
      </left>
      <right style="thin">
        <color rgb="FF284687"/>
      </right>
      <top/>
      <bottom style="thin">
        <color rgb="FF28468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284687"/>
      </left>
      <right style="thin">
        <color rgb="FF284687"/>
      </right>
      <top style="medium">
        <color indexed="64"/>
      </top>
      <bottom style="thin">
        <color rgb="FF284687"/>
      </bottom>
      <diagonal/>
    </border>
    <border>
      <left style="thin">
        <color rgb="FF284687"/>
      </left>
      <right style="medium">
        <color indexed="64"/>
      </right>
      <top style="thin">
        <color rgb="FF284687"/>
      </top>
      <bottom style="thin">
        <color rgb="FF284687"/>
      </bottom>
      <diagonal/>
    </border>
    <border>
      <left style="medium">
        <color indexed="64"/>
      </left>
      <right style="thin">
        <color rgb="FF0055A1"/>
      </right>
      <top style="medium">
        <color indexed="64"/>
      </top>
      <bottom/>
      <diagonal/>
    </border>
    <border>
      <left style="thin">
        <color rgb="FF0055A1"/>
      </left>
      <right style="thin">
        <color rgb="FF0055A1"/>
      </right>
      <top style="medium">
        <color indexed="64"/>
      </top>
      <bottom style="thin">
        <color rgb="FF0055A1"/>
      </bottom>
      <diagonal/>
    </border>
    <border>
      <left style="thin">
        <color rgb="FF0055A1"/>
      </left>
      <right style="medium">
        <color indexed="64"/>
      </right>
      <top style="medium">
        <color indexed="64"/>
      </top>
      <bottom style="thin">
        <color rgb="FF0055A1"/>
      </bottom>
      <diagonal/>
    </border>
    <border>
      <left style="medium">
        <color indexed="64"/>
      </left>
      <right style="thin">
        <color rgb="FF0055A1"/>
      </right>
      <top/>
      <bottom/>
      <diagonal/>
    </border>
    <border>
      <left style="medium">
        <color indexed="64"/>
      </left>
      <right style="thin">
        <color rgb="FF0055A1"/>
      </right>
      <top/>
      <bottom style="medium">
        <color indexed="64"/>
      </bottom>
      <diagonal/>
    </border>
    <border>
      <left style="thin">
        <color rgb="FF0055A1"/>
      </left>
      <right style="thin">
        <color rgb="FF0055A1"/>
      </right>
      <top style="thin">
        <color rgb="FF0055A1"/>
      </top>
      <bottom style="medium">
        <color indexed="64"/>
      </bottom>
      <diagonal/>
    </border>
    <border>
      <left style="thin">
        <color rgb="FF0055A1"/>
      </left>
      <right/>
      <top/>
      <bottom style="medium">
        <color indexed="64"/>
      </bottom>
      <diagonal/>
    </border>
    <border>
      <left style="thin">
        <color rgb="FF0055A1"/>
      </left>
      <right style="medium">
        <color indexed="64"/>
      </right>
      <top style="thin">
        <color rgb="FF0055A1"/>
      </top>
      <bottom style="medium">
        <color indexed="64"/>
      </bottom>
      <diagonal/>
    </border>
    <border>
      <left style="thin">
        <color rgb="FF0055A1"/>
      </left>
      <right style="thin">
        <color rgb="FF0055A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55A1"/>
      </left>
      <right/>
      <top style="thin">
        <color rgb="FF0055A1"/>
      </top>
      <bottom style="medium">
        <color indexed="64"/>
      </bottom>
      <diagonal/>
    </border>
    <border>
      <left/>
      <right style="thin">
        <color rgb="FF0055A1"/>
      </right>
      <top style="thin">
        <color rgb="FF0055A1"/>
      </top>
      <bottom style="medium">
        <color indexed="64"/>
      </bottom>
      <diagonal/>
    </border>
    <border>
      <left style="thin">
        <color rgb="FF0055A1"/>
      </left>
      <right style="medium">
        <color indexed="64"/>
      </right>
      <top/>
      <bottom style="thin">
        <color rgb="FF0055A1"/>
      </bottom>
      <diagonal/>
    </border>
    <border>
      <left style="thin">
        <color rgb="FF0055A1"/>
      </left>
      <right/>
      <top style="thin">
        <color rgb="FF0055A1"/>
      </top>
      <bottom style="thin">
        <color rgb="FF0055A1"/>
      </bottom>
      <diagonal/>
    </border>
    <border>
      <left/>
      <right style="thin">
        <color rgb="FF0055A1"/>
      </right>
      <top style="thin">
        <color rgb="FF0055A1"/>
      </top>
      <bottom style="thin">
        <color rgb="FF0055A1"/>
      </bottom>
      <diagonal/>
    </border>
    <border>
      <left style="thin">
        <color rgb="FF284687"/>
      </left>
      <right/>
      <top style="medium">
        <color indexed="64"/>
      </top>
      <bottom style="thin">
        <color rgb="FF284687"/>
      </bottom>
      <diagonal/>
    </border>
    <border>
      <left/>
      <right style="medium">
        <color indexed="64"/>
      </right>
      <top style="medium">
        <color indexed="64"/>
      </top>
      <bottom style="thin">
        <color rgb="FF284687"/>
      </bottom>
      <diagonal/>
    </border>
    <border>
      <left/>
      <right/>
      <top style="medium">
        <color indexed="64"/>
      </top>
      <bottom style="thin">
        <color rgb="FF284687"/>
      </bottom>
      <diagonal/>
    </border>
    <border>
      <left/>
      <right style="thin">
        <color rgb="FF284687"/>
      </right>
      <top style="medium">
        <color indexed="64"/>
      </top>
      <bottom style="thin">
        <color rgb="FF284687"/>
      </bottom>
      <diagonal/>
    </border>
    <border>
      <left style="thin">
        <color rgb="FF0055A1"/>
      </left>
      <right/>
      <top style="medium">
        <color indexed="64"/>
      </top>
      <bottom style="thin">
        <color rgb="FF0055A1"/>
      </bottom>
      <diagonal/>
    </border>
    <border>
      <left/>
      <right style="thin">
        <color rgb="FF284687"/>
      </right>
      <top style="medium">
        <color indexed="64"/>
      </top>
      <bottom style="thin">
        <color rgb="FF0055A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84687"/>
      </left>
      <right style="thin">
        <color rgb="FF284687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55A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5493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284687"/>
      </top>
      <bottom style="medium">
        <color indexed="64"/>
      </bottom>
      <diagonal/>
    </border>
    <border>
      <left/>
      <right/>
      <top style="thin">
        <color rgb="FF284687"/>
      </top>
      <bottom style="medium">
        <color indexed="64"/>
      </bottom>
      <diagonal/>
    </border>
    <border>
      <left/>
      <right style="thin">
        <color rgb="FF005493"/>
      </right>
      <top style="thin">
        <color rgb="FF284687"/>
      </top>
      <bottom style="medium">
        <color indexed="64"/>
      </bottom>
      <diagonal/>
    </border>
    <border>
      <left/>
      <right style="medium">
        <color indexed="64"/>
      </right>
      <top style="thin">
        <color rgb="FF284687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84687"/>
      </bottom>
      <diagonal/>
    </border>
    <border>
      <left/>
      <right style="thin">
        <color rgb="FF284687"/>
      </right>
      <top/>
      <bottom style="thin">
        <color rgb="FF284687"/>
      </bottom>
      <diagonal/>
    </border>
    <border>
      <left style="thin">
        <color rgb="FF0055A1"/>
      </left>
      <right style="thin">
        <color rgb="FF0055A1"/>
      </right>
      <top style="thin">
        <color rgb="FF0055A1"/>
      </top>
      <bottom/>
      <diagonal/>
    </border>
    <border>
      <left/>
      <right style="thin">
        <color rgb="FF0055A1"/>
      </right>
      <top style="medium">
        <color indexed="64"/>
      </top>
      <bottom style="thin">
        <color rgb="FF0055A1"/>
      </bottom>
      <diagonal/>
    </border>
    <border>
      <left style="thin">
        <color rgb="FF0055A1"/>
      </left>
      <right/>
      <top style="thin">
        <color rgb="FF0055A1"/>
      </top>
      <bottom/>
      <diagonal/>
    </border>
    <border>
      <left style="thin">
        <color indexed="64"/>
      </left>
      <right style="thin">
        <color indexed="64"/>
      </right>
      <top style="thin">
        <color rgb="FF0055A1"/>
      </top>
      <bottom/>
      <diagonal/>
    </border>
    <border>
      <left/>
      <right style="medium">
        <color indexed="64"/>
      </right>
      <top style="thin">
        <color rgb="FF284687"/>
      </top>
      <bottom style="thin">
        <color rgb="FF284687"/>
      </bottom>
      <diagonal/>
    </border>
    <border>
      <left style="thin">
        <color rgb="FF284687"/>
      </left>
      <right/>
      <top style="medium">
        <color indexed="64"/>
      </top>
      <bottom/>
      <diagonal/>
    </border>
    <border>
      <left style="thin">
        <color rgb="FF0055A1"/>
      </left>
      <right/>
      <top/>
      <bottom/>
      <diagonal/>
    </border>
    <border>
      <left style="thin">
        <color rgb="FF284687"/>
      </left>
      <right/>
      <top/>
      <bottom style="thin">
        <color rgb="FF284687"/>
      </bottom>
      <diagonal/>
    </border>
    <border>
      <left style="medium">
        <color indexed="64"/>
      </left>
      <right/>
      <top style="medium">
        <color indexed="64"/>
      </top>
      <bottom style="thin">
        <color rgb="FF284687"/>
      </bottom>
      <diagonal/>
    </border>
    <border>
      <left/>
      <right style="thin">
        <color rgb="FF005493"/>
      </right>
      <top style="medium">
        <color indexed="64"/>
      </top>
      <bottom style="thin">
        <color rgb="FF28468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284687"/>
      </top>
      <bottom/>
      <diagonal/>
    </border>
    <border>
      <left style="thin">
        <color indexed="64"/>
      </left>
      <right style="thin">
        <color indexed="64"/>
      </right>
      <top style="thin">
        <color rgb="FF284687"/>
      </top>
      <bottom style="thin">
        <color rgb="FF0055A1"/>
      </bottom>
      <diagonal/>
    </border>
    <border>
      <left style="thin">
        <color indexed="64"/>
      </left>
      <right style="thin">
        <color indexed="64"/>
      </right>
      <top style="thin">
        <color rgb="FF0055A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4A97"/>
      </left>
      <right style="thin">
        <color rgb="FF004A97"/>
      </right>
      <top style="thin">
        <color rgb="FF004A97"/>
      </top>
      <bottom style="thin">
        <color rgb="FF004A97"/>
      </bottom>
      <diagonal/>
    </border>
    <border>
      <left style="thin">
        <color indexed="64"/>
      </left>
      <right style="thin">
        <color indexed="64"/>
      </right>
      <top style="thin">
        <color rgb="FF0055A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55A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9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164" fontId="18" fillId="5" borderId="20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vertical="center" wrapText="1"/>
    </xf>
    <xf numFmtId="0" fontId="7" fillId="2" borderId="45" xfId="0" applyFont="1" applyFill="1" applyBorder="1" applyAlignment="1">
      <alignment vertical="center" wrapText="1"/>
    </xf>
    <xf numFmtId="0" fontId="7" fillId="2" borderId="66" xfId="0" applyFont="1" applyFill="1" applyBorder="1" applyAlignment="1">
      <alignment vertical="center" wrapText="1"/>
    </xf>
    <xf numFmtId="0" fontId="7" fillId="2" borderId="67" xfId="0" applyFont="1" applyFill="1" applyBorder="1" applyAlignment="1">
      <alignment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8" fillId="6" borderId="72" xfId="0" applyFont="1" applyFill="1" applyBorder="1" applyAlignment="1">
      <alignment horizontal="center" vertical="center" wrapText="1"/>
    </xf>
    <xf numFmtId="0" fontId="8" fillId="7" borderId="64" xfId="0" applyFont="1" applyFill="1" applyBorder="1" applyAlignment="1">
      <alignment horizontal="center" vertical="center" wrapText="1"/>
    </xf>
    <xf numFmtId="0" fontId="7" fillId="7" borderId="6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left" vertical="center"/>
    </xf>
    <xf numFmtId="166" fontId="7" fillId="3" borderId="2" xfId="1" applyNumberFormat="1" applyFont="1" applyFill="1" applyBorder="1" applyAlignment="1">
      <alignment horizontal="center" vertical="center" wrapText="1"/>
    </xf>
    <xf numFmtId="166" fontId="11" fillId="3" borderId="18" xfId="1" applyNumberFormat="1" applyFont="1" applyFill="1" applyBorder="1" applyAlignment="1">
      <alignment horizontal="center" vertical="center" shrinkToFit="1"/>
    </xf>
    <xf numFmtId="166" fontId="11" fillId="3" borderId="24" xfId="1" applyNumberFormat="1" applyFont="1" applyFill="1" applyBorder="1" applyAlignment="1">
      <alignment horizontal="center" vertical="center" shrinkToFit="1"/>
    </xf>
    <xf numFmtId="166" fontId="7" fillId="3" borderId="51" xfId="1" applyNumberFormat="1" applyFont="1" applyFill="1" applyBorder="1" applyAlignment="1">
      <alignment horizontal="center" vertical="center" wrapText="1"/>
    </xf>
    <xf numFmtId="166" fontId="11" fillId="3" borderId="21" xfId="1" applyNumberFormat="1" applyFont="1" applyFill="1" applyBorder="1" applyAlignment="1">
      <alignment horizontal="center" vertical="center" shrinkToFit="1"/>
    </xf>
    <xf numFmtId="166" fontId="11" fillId="3" borderId="24" xfId="1" applyNumberFormat="1" applyFont="1" applyFill="1" applyBorder="1" applyAlignment="1">
      <alignment horizontal="center" vertical="center" wrapText="1" shrinkToFi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166" fontId="0" fillId="4" borderId="0" xfId="1" applyNumberFormat="1" applyFont="1" applyFill="1" applyAlignment="1">
      <alignment vertical="center"/>
    </xf>
    <xf numFmtId="166" fontId="7" fillId="4" borderId="0" xfId="1" applyNumberFormat="1" applyFont="1" applyFill="1" applyAlignment="1">
      <alignment horizontal="center" vertical="center" wrapText="1"/>
    </xf>
    <xf numFmtId="166" fontId="7" fillId="4" borderId="71" xfId="1" applyNumberFormat="1" applyFont="1" applyFill="1" applyBorder="1" applyAlignment="1">
      <alignment horizontal="center" vertical="center" wrapText="1"/>
    </xf>
    <xf numFmtId="166" fontId="7" fillId="4" borderId="19" xfId="1" applyNumberFormat="1" applyFont="1" applyFill="1" applyBorder="1" applyAlignment="1">
      <alignment horizontal="center" vertical="center" wrapText="1"/>
    </xf>
    <xf numFmtId="166" fontId="0" fillId="4" borderId="0" xfId="1" applyNumberFormat="1" applyFont="1" applyFill="1" applyAlignment="1">
      <alignment horizontal="center" vertical="center"/>
    </xf>
    <xf numFmtId="166" fontId="7" fillId="4" borderId="1" xfId="1" applyNumberFormat="1" applyFont="1" applyFill="1" applyBorder="1" applyAlignment="1">
      <alignment horizontal="center" vertical="center" wrapText="1"/>
    </xf>
    <xf numFmtId="166" fontId="7" fillId="4" borderId="34" xfId="1" applyNumberFormat="1" applyFont="1" applyFill="1" applyBorder="1" applyAlignment="1">
      <alignment horizontal="center" vertical="center" wrapText="1"/>
    </xf>
    <xf numFmtId="166" fontId="25" fillId="4" borderId="57" xfId="1" applyNumberFormat="1" applyFont="1" applyFill="1" applyBorder="1" applyAlignment="1">
      <alignment horizontal="center" vertical="center" wrapText="1"/>
    </xf>
    <xf numFmtId="166" fontId="7" fillId="4" borderId="68" xfId="1" applyNumberFormat="1" applyFont="1" applyFill="1" applyBorder="1" applyAlignment="1">
      <alignment horizontal="center" vertical="center" wrapText="1"/>
    </xf>
    <xf numFmtId="166" fontId="25" fillId="4" borderId="72" xfId="1" applyNumberFormat="1" applyFont="1" applyFill="1" applyBorder="1" applyAlignment="1">
      <alignment horizontal="center" vertical="center" wrapText="1"/>
    </xf>
    <xf numFmtId="166" fontId="7" fillId="4" borderId="70" xfId="1" applyNumberFormat="1" applyFont="1" applyFill="1" applyBorder="1" applyAlignment="1">
      <alignment horizontal="center" vertical="center" wrapText="1"/>
    </xf>
    <xf numFmtId="166" fontId="25" fillId="4" borderId="69" xfId="1" applyNumberFormat="1" applyFont="1" applyFill="1" applyBorder="1" applyAlignment="1">
      <alignment horizontal="center" vertical="center" wrapText="1"/>
    </xf>
    <xf numFmtId="166" fontId="15" fillId="4" borderId="34" xfId="1" applyNumberFormat="1" applyFont="1" applyFill="1" applyBorder="1" applyAlignment="1">
      <alignment horizontal="center" vertical="center" wrapText="1"/>
    </xf>
    <xf numFmtId="166" fontId="15" fillId="4" borderId="0" xfId="1" applyNumberFormat="1" applyFont="1" applyFill="1" applyAlignment="1">
      <alignment horizontal="center" vertical="center" wrapText="1"/>
    </xf>
    <xf numFmtId="166" fontId="15" fillId="4" borderId="22" xfId="1" applyNumberFormat="1" applyFont="1" applyFill="1" applyBorder="1" applyAlignment="1">
      <alignment horizontal="center" vertical="center" wrapText="1"/>
    </xf>
    <xf numFmtId="166" fontId="7" fillId="4" borderId="11" xfId="1" applyNumberFormat="1" applyFont="1" applyFill="1" applyBorder="1" applyAlignment="1">
      <alignment horizontal="center" vertical="center" wrapText="1"/>
    </xf>
    <xf numFmtId="166" fontId="25" fillId="4" borderId="74" xfId="1" applyNumberFormat="1" applyFont="1" applyFill="1" applyBorder="1" applyAlignment="1">
      <alignment horizontal="center" vertical="center" wrapText="1"/>
    </xf>
    <xf numFmtId="166" fontId="7" fillId="4" borderId="51" xfId="1" applyNumberFormat="1" applyFont="1" applyFill="1" applyBorder="1" applyAlignment="1">
      <alignment horizontal="center" vertical="center" wrapText="1"/>
    </xf>
    <xf numFmtId="166" fontId="25" fillId="4" borderId="21" xfId="1" applyNumberFormat="1" applyFont="1" applyFill="1" applyBorder="1" applyAlignment="1">
      <alignment horizontal="center" vertical="center" wrapText="1"/>
    </xf>
    <xf numFmtId="166" fontId="25" fillId="4" borderId="75" xfId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/>
    </xf>
    <xf numFmtId="166" fontId="17" fillId="3" borderId="0" xfId="1" applyNumberFormat="1" applyFont="1" applyFill="1" applyAlignment="1">
      <alignment vertical="center"/>
    </xf>
    <xf numFmtId="166" fontId="17" fillId="3" borderId="0" xfId="1" applyNumberFormat="1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26" fillId="5" borderId="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65" xfId="0" applyFont="1" applyFill="1" applyBorder="1" applyAlignment="1">
      <alignment horizontal="center" vertical="center" wrapText="1"/>
    </xf>
    <xf numFmtId="2" fontId="28" fillId="5" borderId="22" xfId="0" applyNumberFormat="1" applyFont="1" applyFill="1" applyBorder="1" applyAlignment="1">
      <alignment vertical="center" wrapText="1"/>
    </xf>
    <xf numFmtId="0" fontId="28" fillId="5" borderId="2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66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vertical="center" wrapText="1"/>
    </xf>
    <xf numFmtId="0" fontId="7" fillId="5" borderId="66" xfId="0" applyFont="1" applyFill="1" applyBorder="1" applyAlignment="1">
      <alignment vertical="center" wrapText="1"/>
    </xf>
    <xf numFmtId="0" fontId="19" fillId="5" borderId="22" xfId="0" applyFont="1" applyFill="1" applyBorder="1" applyAlignment="1">
      <alignment horizontal="center" vertical="center" wrapText="1"/>
    </xf>
    <xf numFmtId="164" fontId="21" fillId="3" borderId="36" xfId="0" applyNumberFormat="1" applyFont="1" applyFill="1" applyBorder="1" applyAlignment="1">
      <alignment horizontal="center" vertical="center" wrapText="1"/>
    </xf>
    <xf numFmtId="164" fontId="21" fillId="3" borderId="38" xfId="0" applyNumberFormat="1" applyFont="1" applyFill="1" applyBorder="1" applyAlignment="1">
      <alignment horizontal="center" vertical="center" wrapText="1"/>
    </xf>
    <xf numFmtId="164" fontId="21" fillId="3" borderId="40" xfId="0" applyNumberFormat="1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/>
    </xf>
    <xf numFmtId="0" fontId="23" fillId="3" borderId="35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165" fontId="15" fillId="5" borderId="36" xfId="0" applyNumberFormat="1" applyFont="1" applyFill="1" applyBorder="1" applyAlignment="1">
      <alignment horizontal="center" vertical="center" wrapText="1"/>
    </xf>
    <xf numFmtId="165" fontId="15" fillId="5" borderId="38" xfId="0" applyNumberFormat="1" applyFont="1" applyFill="1" applyBorder="1" applyAlignment="1">
      <alignment horizontal="center" vertical="center" wrapText="1"/>
    </xf>
    <xf numFmtId="165" fontId="15" fillId="5" borderId="40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165" fontId="15" fillId="5" borderId="34" xfId="0" applyNumberFormat="1" applyFont="1" applyFill="1" applyBorder="1" applyAlignment="1">
      <alignment horizontal="center" vertical="center" wrapText="1"/>
    </xf>
    <xf numFmtId="165" fontId="15" fillId="5" borderId="0" xfId="0" applyNumberFormat="1" applyFont="1" applyFill="1" applyAlignment="1">
      <alignment horizontal="center" vertical="center" wrapText="1"/>
    </xf>
    <xf numFmtId="165" fontId="15" fillId="5" borderId="22" xfId="0" applyNumberFormat="1" applyFont="1" applyFill="1" applyBorder="1" applyAlignment="1">
      <alignment horizontal="center" vertical="center" wrapText="1"/>
    </xf>
    <xf numFmtId="166" fontId="16" fillId="3" borderId="35" xfId="1" applyNumberFormat="1" applyFont="1" applyFill="1" applyBorder="1" applyAlignment="1">
      <alignment horizontal="center" vertical="center" wrapText="1"/>
    </xf>
    <xf numFmtId="166" fontId="16" fillId="3" borderId="37" xfId="1" applyNumberFormat="1" applyFont="1" applyFill="1" applyBorder="1" applyAlignment="1">
      <alignment horizontal="center" vertical="center" wrapText="1"/>
    </xf>
    <xf numFmtId="166" fontId="16" fillId="3" borderId="39" xfId="1" applyNumberFormat="1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3" fillId="0" borderId="62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63" xfId="0" applyFont="1" applyBorder="1" applyAlignment="1">
      <alignment horizont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5" fillId="2" borderId="47" xfId="0" applyFont="1" applyFill="1" applyBorder="1" applyAlignment="1">
      <alignment horizontal="left" vertical="top" wrapText="1"/>
    </xf>
    <xf numFmtId="0" fontId="0" fillId="2" borderId="48" xfId="0" applyFill="1" applyBorder="1" applyAlignment="1">
      <alignment horizontal="left" vertical="top" wrapText="1"/>
    </xf>
    <xf numFmtId="0" fontId="0" fillId="2" borderId="49" xfId="0" applyFill="1" applyBorder="1" applyAlignment="1">
      <alignment horizontal="left" vertical="top" wrapText="1"/>
    </xf>
    <xf numFmtId="0" fontId="14" fillId="2" borderId="48" xfId="0" applyFont="1" applyFill="1" applyBorder="1" applyAlignment="1">
      <alignment horizontal="left" vertical="top" wrapText="1"/>
    </xf>
    <xf numFmtId="0" fontId="14" fillId="2" borderId="50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166" fontId="0" fillId="3" borderId="0" xfId="1" applyNumberFormat="1" applyFont="1" applyFill="1" applyAlignment="1">
      <alignment horizontal="center" vertical="center"/>
    </xf>
    <xf numFmtId="166" fontId="0" fillId="3" borderId="22" xfId="1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7" fillId="3" borderId="35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30" fillId="3" borderId="4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004A97"/>
      <color rgb="FF0055A1"/>
      <color rgb="FF2846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3</xdr:row>
      <xdr:rowOff>0</xdr:rowOff>
    </xdr:from>
    <xdr:ext cx="12252325" cy="0"/>
    <xdr:sp macro="" textlink="">
      <xdr:nvSpPr>
        <xdr:cNvPr id="2" name="Shap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700" y="1866900"/>
          <a:ext cx="12252325" cy="0"/>
        </a:xfrm>
        <a:custGeom>
          <a:avLst/>
          <a:gdLst/>
          <a:ahLst/>
          <a:cxnLst/>
          <a:rect l="0" t="0" r="0" b="0"/>
          <a:pathLst>
            <a:path w="12252325">
              <a:moveTo>
                <a:pt x="0" y="0"/>
              </a:moveTo>
              <a:lnTo>
                <a:pt x="12252004" y="0"/>
              </a:lnTo>
            </a:path>
          </a:pathLst>
        </a:custGeom>
        <a:ln w="25400">
          <a:solidFill>
            <a:srgbClr val="005493"/>
          </a:solidFill>
        </a:ln>
      </xdr:spPr>
    </xdr:sp>
    <xdr:clientData/>
  </xdr:oneCellAnchor>
  <xdr:twoCellAnchor editAs="oneCell">
    <xdr:from>
      <xdr:col>0</xdr:col>
      <xdr:colOff>404667</xdr:colOff>
      <xdr:row>0</xdr:row>
      <xdr:rowOff>413770</xdr:rowOff>
    </xdr:from>
    <xdr:to>
      <xdr:col>2</xdr:col>
      <xdr:colOff>47734</xdr:colOff>
      <xdr:row>1</xdr:row>
      <xdr:rowOff>1085850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667" y="413770"/>
          <a:ext cx="3538792" cy="131978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</xdr:row>
      <xdr:rowOff>0</xdr:rowOff>
    </xdr:from>
    <xdr:to>
      <xdr:col>20</xdr:col>
      <xdr:colOff>304800</xdr:colOff>
      <xdr:row>21</xdr:row>
      <xdr:rowOff>304800</xdr:rowOff>
    </xdr:to>
    <xdr:sp macro="" textlink="">
      <xdr:nvSpPr>
        <xdr:cNvPr id="1026" name="AutoShape 2" descr="Première photo du produi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5039975" y="1677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218965</xdr:colOff>
      <xdr:row>7</xdr:row>
      <xdr:rowOff>266169</xdr:rowOff>
    </xdr:from>
    <xdr:to>
      <xdr:col>0</xdr:col>
      <xdr:colOff>1258175</xdr:colOff>
      <xdr:row>9</xdr:row>
      <xdr:rowOff>616498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65" y="4382721"/>
          <a:ext cx="1039210" cy="1040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130754</xdr:colOff>
      <xdr:row>10</xdr:row>
      <xdr:rowOff>143839</xdr:rowOff>
    </xdr:from>
    <xdr:to>
      <xdr:col>0</xdr:col>
      <xdr:colOff>1466444</xdr:colOff>
      <xdr:row>12</xdr:row>
      <xdr:rowOff>664102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0754" y="5763589"/>
          <a:ext cx="1335690" cy="1333970"/>
        </a:xfrm>
        <a:prstGeom prst="rect">
          <a:avLst/>
        </a:prstGeom>
      </xdr:spPr>
    </xdr:pic>
    <xdr:clientData/>
  </xdr:twoCellAnchor>
  <xdr:twoCellAnchor editAs="oneCell">
    <xdr:from>
      <xdr:col>0</xdr:col>
      <xdr:colOff>87586</xdr:colOff>
      <xdr:row>13</xdr:row>
      <xdr:rowOff>110734</xdr:rowOff>
    </xdr:from>
    <xdr:to>
      <xdr:col>0</xdr:col>
      <xdr:colOff>1379482</xdr:colOff>
      <xdr:row>15</xdr:row>
      <xdr:rowOff>514234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86" y="7336596"/>
          <a:ext cx="1291896" cy="1295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249705</xdr:colOff>
      <xdr:row>23</xdr:row>
      <xdr:rowOff>189952</xdr:rowOff>
    </xdr:from>
    <xdr:ext cx="994238" cy="1175239"/>
    <xdr:pic>
      <xdr:nvPicPr>
        <xdr:cNvPr id="3" name="Image 2" descr="Veste softshell HORIZ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705" y="12848677"/>
          <a:ext cx="994238" cy="1175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304143</xdr:colOff>
      <xdr:row>26</xdr:row>
      <xdr:rowOff>84526</xdr:rowOff>
    </xdr:from>
    <xdr:ext cx="844659" cy="1371187"/>
    <xdr:pic>
      <xdr:nvPicPr>
        <xdr:cNvPr id="4" name="Image 3" descr="Gilet softshell TUNDR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143" y="14391076"/>
          <a:ext cx="844659" cy="1371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272284</xdr:colOff>
      <xdr:row>29</xdr:row>
      <xdr:rowOff>201339</xdr:rowOff>
    </xdr:from>
    <xdr:ext cx="994238" cy="1185191"/>
    <xdr:pic>
      <xdr:nvPicPr>
        <xdr:cNvPr id="5" name="Image 4" descr="Veste softshell HORIZO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284" y="16174764"/>
          <a:ext cx="994238" cy="1185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337973</xdr:colOff>
      <xdr:row>32</xdr:row>
      <xdr:rowOff>57588</xdr:rowOff>
    </xdr:from>
    <xdr:ext cx="844659" cy="1392883"/>
    <xdr:pic>
      <xdr:nvPicPr>
        <xdr:cNvPr id="6" name="Image 5" descr="Gilet softshell TUNDR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73" y="17697888"/>
          <a:ext cx="844659" cy="1392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231320</xdr:colOff>
      <xdr:row>16</xdr:row>
      <xdr:rowOff>68036</xdr:rowOff>
    </xdr:from>
    <xdr:to>
      <xdr:col>0</xdr:col>
      <xdr:colOff>1334373</xdr:colOff>
      <xdr:row>18</xdr:row>
      <xdr:rowOff>671154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0" y="8871857"/>
          <a:ext cx="1103053" cy="136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136071</xdr:colOff>
      <xdr:row>19</xdr:row>
      <xdr:rowOff>81643</xdr:rowOff>
    </xdr:from>
    <xdr:to>
      <xdr:col>0</xdr:col>
      <xdr:colOff>1469571</xdr:colOff>
      <xdr:row>21</xdr:row>
      <xdr:rowOff>724178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10409464"/>
          <a:ext cx="1333500" cy="133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39</xdr:row>
      <xdr:rowOff>187779</xdr:rowOff>
    </xdr:from>
    <xdr:to>
      <xdr:col>0</xdr:col>
      <xdr:colOff>1535693</xdr:colOff>
      <xdr:row>41</xdr:row>
      <xdr:rowOff>684440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41"/>
        <a:stretch/>
      </xdr:blipFill>
      <xdr:spPr bwMode="auto">
        <a:xfrm>
          <a:off x="104775" y="21819054"/>
          <a:ext cx="1430918" cy="1325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236765</xdr:colOff>
      <xdr:row>43</xdr:row>
      <xdr:rowOff>87086</xdr:rowOff>
    </xdr:from>
    <xdr:to>
      <xdr:col>0</xdr:col>
      <xdr:colOff>1667683</xdr:colOff>
      <xdr:row>45</xdr:row>
      <xdr:rowOff>741954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65" y="24185336"/>
          <a:ext cx="1430918" cy="1435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78922</xdr:colOff>
      <xdr:row>46</xdr:row>
      <xdr:rowOff>247649</xdr:rowOff>
    </xdr:from>
    <xdr:to>
      <xdr:col>0</xdr:col>
      <xdr:colOff>1419225</xdr:colOff>
      <xdr:row>48</xdr:row>
      <xdr:rowOff>774305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22" y="24012524"/>
          <a:ext cx="1340303" cy="1355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122466</xdr:colOff>
      <xdr:row>49</xdr:row>
      <xdr:rowOff>111578</xdr:rowOff>
    </xdr:from>
    <xdr:to>
      <xdr:col>0</xdr:col>
      <xdr:colOff>1381125</xdr:colOff>
      <xdr:row>51</xdr:row>
      <xdr:rowOff>668033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14" r="15108" b="12310"/>
        <a:stretch/>
      </xdr:blipFill>
      <xdr:spPr bwMode="auto">
        <a:xfrm>
          <a:off x="122466" y="25524278"/>
          <a:ext cx="1258659" cy="135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52</xdr:row>
      <xdr:rowOff>8164</xdr:rowOff>
    </xdr:from>
    <xdr:to>
      <xdr:col>0</xdr:col>
      <xdr:colOff>1469571</xdr:colOff>
      <xdr:row>54</xdr:row>
      <xdr:rowOff>508321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93" r="21385" b="13821"/>
        <a:stretch/>
      </xdr:blipFill>
      <xdr:spPr bwMode="auto">
        <a:xfrm>
          <a:off x="95250" y="27040114"/>
          <a:ext cx="1374321" cy="1300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1104900</xdr:colOff>
      <xdr:row>0</xdr:row>
      <xdr:rowOff>38100</xdr:rowOff>
    </xdr:from>
    <xdr:to>
      <xdr:col>15</xdr:col>
      <xdr:colOff>257175</xdr:colOff>
      <xdr:row>1</xdr:row>
      <xdr:rowOff>1324592</xdr:rowOff>
    </xdr:to>
    <xdr:pic>
      <xdr:nvPicPr>
        <xdr:cNvPr id="20" name="Image 19" descr="LOGO FCF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839700" y="38100"/>
          <a:ext cx="2295525" cy="1934192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55</xdr:row>
      <xdr:rowOff>125183</xdr:rowOff>
    </xdr:from>
    <xdr:ext cx="1431390" cy="1424443"/>
    <xdr:pic>
      <xdr:nvPicPr>
        <xdr:cNvPr id="11" name="Image 10">
          <a:extLst>
            <a:ext uri="{FF2B5EF4-FFF2-40B4-BE49-F238E27FC236}">
              <a16:creationId xmlns:a16="http://schemas.microsoft.com/office/drawing/2014/main" id="{F14B3863-AA84-4F5B-927B-8B2989D176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67"/>
        <a:stretch/>
      </xdr:blipFill>
      <xdr:spPr bwMode="auto">
        <a:xfrm>
          <a:off x="57150" y="32329208"/>
          <a:ext cx="1431390" cy="1424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309563</xdr:colOff>
      <xdr:row>58</xdr:row>
      <xdr:rowOff>57151</xdr:rowOff>
    </xdr:from>
    <xdr:to>
      <xdr:col>0</xdr:col>
      <xdr:colOff>1473993</xdr:colOff>
      <xdr:row>60</xdr:row>
      <xdr:rowOff>781050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4BD6608C-5DEC-2CE5-F932-79103C816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400000">
          <a:off x="115491" y="32464773"/>
          <a:ext cx="1552574" cy="1164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41"/>
  <sheetViews>
    <sheetView tabSelected="1" zoomScale="80" zoomScaleNormal="80" zoomScaleSheetLayoutView="30" zoomScalePageLayoutView="80" workbookViewId="0">
      <selection activeCell="F1" sqref="F1"/>
    </sheetView>
  </sheetViews>
  <sheetFormatPr baseColWidth="10" defaultColWidth="9.33203125" defaultRowHeight="13.2" x14ac:dyDescent="0.25"/>
  <cols>
    <col min="1" max="1" width="26.6640625" style="1" customWidth="1"/>
    <col min="2" max="2" width="30.109375" style="1" customWidth="1"/>
    <col min="3" max="3" width="17.33203125" style="1" customWidth="1"/>
    <col min="4" max="4" width="9.33203125" style="1" customWidth="1"/>
    <col min="5" max="5" width="10.33203125" style="2" customWidth="1"/>
    <col min="6" max="6" width="9.33203125" style="2" customWidth="1"/>
    <col min="7" max="7" width="10.33203125" style="2" customWidth="1"/>
    <col min="8" max="8" width="9.33203125" style="2" customWidth="1"/>
    <col min="9" max="9" width="10.33203125" style="2" customWidth="1"/>
    <col min="10" max="10" width="9.33203125" style="2" customWidth="1"/>
    <col min="11" max="11" width="10.33203125" style="2" customWidth="1"/>
    <col min="12" max="13" width="9.33203125" style="2" customWidth="1"/>
    <col min="14" max="14" width="20" style="50" customWidth="1"/>
    <col min="15" max="15" width="25.77734375" style="38" customWidth="1"/>
    <col min="16" max="16" width="28.44140625" style="1" customWidth="1"/>
    <col min="17" max="16384" width="9.33203125" style="1"/>
  </cols>
  <sheetData>
    <row r="1" spans="1:27" ht="51" customHeight="1" x14ac:dyDescent="0.25">
      <c r="A1" s="74"/>
      <c r="B1" s="74"/>
      <c r="C1" s="74"/>
      <c r="D1" s="74"/>
      <c r="E1" s="75"/>
      <c r="F1" s="75"/>
      <c r="G1" s="75"/>
      <c r="H1" s="75"/>
      <c r="I1" s="75"/>
      <c r="J1" s="75"/>
      <c r="K1" s="75"/>
      <c r="L1" s="75"/>
      <c r="M1" s="75"/>
      <c r="N1" s="183"/>
      <c r="O1" s="183"/>
      <c r="P1" s="183"/>
    </row>
    <row r="2" spans="1:27" ht="118.2" customHeight="1" thickBot="1" x14ac:dyDescent="0.3">
      <c r="A2" s="74"/>
      <c r="B2" s="74"/>
      <c r="C2" s="74"/>
      <c r="D2" s="74"/>
      <c r="E2" s="75"/>
      <c r="F2" s="75"/>
      <c r="G2" s="75"/>
      <c r="H2" s="75"/>
      <c r="I2" s="75"/>
      <c r="J2" s="75"/>
      <c r="K2" s="75"/>
      <c r="L2" s="75"/>
      <c r="M2" s="75"/>
      <c r="N2" s="184"/>
      <c r="O2" s="184"/>
      <c r="P2" s="184"/>
    </row>
    <row r="3" spans="1:27" ht="28.5" customHeight="1" thickBot="1" x14ac:dyDescent="0.3">
      <c r="A3" s="147" t="s">
        <v>72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9"/>
    </row>
    <row r="4" spans="1:27" ht="35.1" customHeight="1" thickBot="1" x14ac:dyDescent="0.3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</row>
    <row r="5" spans="1:27" ht="77.25" customHeight="1" x14ac:dyDescent="0.3">
      <c r="A5" s="153" t="s">
        <v>33</v>
      </c>
      <c r="B5" s="154"/>
      <c r="C5" s="154"/>
      <c r="D5" s="154"/>
      <c r="E5" s="154"/>
      <c r="F5" s="154"/>
      <c r="G5" s="154"/>
      <c r="H5" s="155"/>
      <c r="I5" s="156" t="s">
        <v>1</v>
      </c>
      <c r="J5" s="157"/>
      <c r="K5" s="157"/>
      <c r="L5" s="157"/>
      <c r="M5" s="157"/>
      <c r="N5" s="157"/>
      <c r="O5" s="157"/>
      <c r="P5" s="158"/>
    </row>
    <row r="6" spans="1:27" ht="60" customHeight="1" thickBot="1" x14ac:dyDescent="0.3">
      <c r="A6" s="159" t="s">
        <v>11</v>
      </c>
      <c r="B6" s="160"/>
      <c r="C6" s="161"/>
      <c r="D6" s="162" t="s">
        <v>28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3"/>
    </row>
    <row r="7" spans="1:27" ht="30.9" customHeight="1" thickBot="1" x14ac:dyDescent="0.3">
      <c r="A7" s="169" t="s">
        <v>39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1"/>
    </row>
    <row r="8" spans="1:27" ht="24.9" customHeight="1" x14ac:dyDescent="0.25">
      <c r="A8" s="100"/>
      <c r="B8" s="172" t="s">
        <v>69</v>
      </c>
      <c r="C8" s="172"/>
      <c r="D8" s="173" t="s">
        <v>0</v>
      </c>
      <c r="E8" s="173"/>
      <c r="F8" s="173"/>
      <c r="G8" s="173"/>
      <c r="H8" s="173"/>
      <c r="I8" s="173"/>
      <c r="J8" s="173"/>
      <c r="K8" s="173"/>
      <c r="L8" s="173"/>
      <c r="M8" s="173"/>
      <c r="N8" s="51"/>
      <c r="O8" s="172"/>
      <c r="P8" s="174"/>
    </row>
    <row r="9" spans="1:27" ht="29.25" customHeight="1" x14ac:dyDescent="0.25">
      <c r="A9" s="100"/>
      <c r="B9" s="164" t="s">
        <v>62</v>
      </c>
      <c r="C9" s="164"/>
      <c r="D9" s="165">
        <f>SUM(E10:L10)</f>
        <v>0</v>
      </c>
      <c r="E9" s="3" t="s">
        <v>3</v>
      </c>
      <c r="F9" s="3" t="s">
        <v>4</v>
      </c>
      <c r="G9" s="3" t="s">
        <v>5</v>
      </c>
      <c r="H9" s="3" t="s">
        <v>6</v>
      </c>
      <c r="I9" s="3" t="s">
        <v>7</v>
      </c>
      <c r="J9" s="3" t="s">
        <v>8</v>
      </c>
      <c r="K9" s="3" t="s">
        <v>13</v>
      </c>
      <c r="L9" s="3" t="s">
        <v>14</v>
      </c>
      <c r="M9" s="31"/>
      <c r="N9" s="52" t="s">
        <v>41</v>
      </c>
      <c r="O9" s="39" t="s">
        <v>15</v>
      </c>
      <c r="P9" s="4" t="s">
        <v>16</v>
      </c>
      <c r="T9"/>
    </row>
    <row r="10" spans="1:27" ht="65.099999999999994" customHeight="1" thickBot="1" x14ac:dyDescent="0.3">
      <c r="A10" s="101"/>
      <c r="B10" s="5" t="s">
        <v>12</v>
      </c>
      <c r="C10" s="5" t="s">
        <v>2</v>
      </c>
      <c r="D10" s="166"/>
      <c r="E10" s="13"/>
      <c r="F10" s="13"/>
      <c r="G10" s="13"/>
      <c r="H10" s="13"/>
      <c r="I10" s="13"/>
      <c r="J10" s="13"/>
      <c r="K10" s="13"/>
      <c r="L10" s="13"/>
      <c r="M10" s="45"/>
      <c r="N10" s="53">
        <v>8.5500000000000007</v>
      </c>
      <c r="O10" s="40">
        <v>10.26</v>
      </c>
      <c r="P10" s="18">
        <f>(D9*O10)</f>
        <v>0</v>
      </c>
      <c r="V10"/>
    </row>
    <row r="11" spans="1:27" ht="27.75" customHeight="1" x14ac:dyDescent="0.25">
      <c r="A11" s="99"/>
      <c r="B11" s="111" t="s">
        <v>68</v>
      </c>
      <c r="C11" s="111"/>
      <c r="D11" s="167" t="s">
        <v>0</v>
      </c>
      <c r="E11" s="167"/>
      <c r="F11" s="167"/>
      <c r="G11" s="168"/>
      <c r="H11" s="168"/>
      <c r="I11" s="168"/>
      <c r="J11" s="168"/>
      <c r="K11" s="168"/>
      <c r="L11" s="168"/>
      <c r="M11" s="168"/>
      <c r="N11" s="54"/>
      <c r="O11" s="111"/>
      <c r="P11" s="112"/>
    </row>
    <row r="12" spans="1:27" ht="36" customHeight="1" x14ac:dyDescent="0.25">
      <c r="A12" s="100"/>
      <c r="B12" s="164" t="s">
        <v>18</v>
      </c>
      <c r="C12" s="164"/>
      <c r="D12" s="47"/>
      <c r="E12" s="3" t="s">
        <v>3</v>
      </c>
      <c r="F12" s="3" t="s">
        <v>4</v>
      </c>
      <c r="G12" s="3" t="s">
        <v>5</v>
      </c>
      <c r="H12" s="3" t="s">
        <v>6</v>
      </c>
      <c r="I12" s="3" t="s">
        <v>7</v>
      </c>
      <c r="J12" s="3" t="s">
        <v>8</v>
      </c>
      <c r="K12" s="3" t="s">
        <v>13</v>
      </c>
      <c r="L12" s="3" t="s">
        <v>14</v>
      </c>
      <c r="M12" s="6" t="s">
        <v>19</v>
      </c>
      <c r="N12" s="67" t="s">
        <v>41</v>
      </c>
      <c r="O12" s="39" t="s">
        <v>20</v>
      </c>
      <c r="P12" s="4" t="s">
        <v>16</v>
      </c>
    </row>
    <row r="13" spans="1:27" ht="65.099999999999994" customHeight="1" thickBot="1" x14ac:dyDescent="0.3">
      <c r="A13" s="101"/>
      <c r="B13" s="5" t="s">
        <v>12</v>
      </c>
      <c r="C13" s="5" t="s">
        <v>2</v>
      </c>
      <c r="D13" s="77">
        <f>SUM(E13:M13)</f>
        <v>0</v>
      </c>
      <c r="E13" s="13"/>
      <c r="F13" s="13"/>
      <c r="G13" s="13"/>
      <c r="H13" s="13"/>
      <c r="I13" s="13"/>
      <c r="J13" s="13"/>
      <c r="K13" s="13"/>
      <c r="L13" s="13"/>
      <c r="M13" s="13"/>
      <c r="N13" s="66">
        <v>15.3</v>
      </c>
      <c r="O13" s="41">
        <v>18.36</v>
      </c>
      <c r="P13" s="18">
        <f>(D13*O13)</f>
        <v>0</v>
      </c>
      <c r="T13"/>
    </row>
    <row r="14" spans="1:27" ht="33.75" customHeight="1" x14ac:dyDescent="0.25">
      <c r="A14" s="99"/>
      <c r="B14" s="111" t="s">
        <v>67</v>
      </c>
      <c r="C14" s="111"/>
      <c r="D14" s="89" t="s">
        <v>0</v>
      </c>
      <c r="E14" s="90"/>
      <c r="F14" s="90"/>
      <c r="G14" s="105"/>
      <c r="H14" s="105"/>
      <c r="I14" s="105"/>
      <c r="J14" s="105"/>
      <c r="K14" s="105"/>
      <c r="L14" s="105"/>
      <c r="M14" s="106"/>
      <c r="N14" s="54"/>
      <c r="O14" s="89"/>
      <c r="P14" s="93"/>
    </row>
    <row r="15" spans="1:27" ht="36" customHeight="1" x14ac:dyDescent="0.25">
      <c r="A15" s="100"/>
      <c r="B15" s="179" t="s">
        <v>61</v>
      </c>
      <c r="C15" s="180"/>
      <c r="D15" s="47"/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13</v>
      </c>
      <c r="L15" s="3" t="s">
        <v>14</v>
      </c>
      <c r="M15" s="6" t="s">
        <v>19</v>
      </c>
      <c r="N15" s="67" t="s">
        <v>41</v>
      </c>
      <c r="O15" s="39" t="s">
        <v>32</v>
      </c>
      <c r="P15" s="4" t="s">
        <v>16</v>
      </c>
      <c r="W15"/>
    </row>
    <row r="16" spans="1:27" ht="65.099999999999994" customHeight="1" thickBot="1" x14ac:dyDescent="0.3">
      <c r="A16" s="101"/>
      <c r="B16" s="5" t="s">
        <v>12</v>
      </c>
      <c r="C16" s="5" t="s">
        <v>2</v>
      </c>
      <c r="D16" s="77">
        <f>SUM(E16:M16)</f>
        <v>0</v>
      </c>
      <c r="E16" s="13"/>
      <c r="F16" s="13"/>
      <c r="G16" s="13"/>
      <c r="H16" s="13"/>
      <c r="I16" s="13"/>
      <c r="J16" s="13"/>
      <c r="K16" s="13"/>
      <c r="L16" s="13"/>
      <c r="M16" s="13"/>
      <c r="N16" s="68">
        <v>15.3</v>
      </c>
      <c r="O16" s="40">
        <v>18.36</v>
      </c>
      <c r="P16" s="18">
        <f>(D16*O16)</f>
        <v>0</v>
      </c>
      <c r="T16"/>
      <c r="V16"/>
      <c r="AA16"/>
    </row>
    <row r="17" spans="1:25" ht="29.25" customHeight="1" x14ac:dyDescent="0.25">
      <c r="A17" s="99"/>
      <c r="B17" s="181" t="s">
        <v>70</v>
      </c>
      <c r="C17" s="182"/>
      <c r="D17" s="89" t="s">
        <v>9</v>
      </c>
      <c r="E17" s="90"/>
      <c r="F17" s="90"/>
      <c r="G17" s="90"/>
      <c r="H17" s="90"/>
      <c r="I17" s="90"/>
      <c r="J17" s="90"/>
      <c r="K17" s="90"/>
      <c r="L17" s="90"/>
      <c r="M17" s="91"/>
      <c r="N17" s="56"/>
      <c r="O17" s="92"/>
      <c r="P17" s="93"/>
    </row>
    <row r="18" spans="1:25" ht="31.5" customHeight="1" x14ac:dyDescent="0.25">
      <c r="A18" s="100"/>
      <c r="B18" s="179" t="s">
        <v>40</v>
      </c>
      <c r="C18" s="180"/>
      <c r="D18" s="48"/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13</v>
      </c>
      <c r="L18" s="31"/>
      <c r="M18" s="33"/>
      <c r="N18" s="55" t="s">
        <v>41</v>
      </c>
      <c r="O18" s="42" t="s">
        <v>20</v>
      </c>
      <c r="P18" s="9" t="s">
        <v>16</v>
      </c>
    </row>
    <row r="19" spans="1:25" ht="65.099999999999994" customHeight="1" thickBot="1" x14ac:dyDescent="0.3">
      <c r="A19" s="101"/>
      <c r="B19" s="5" t="s">
        <v>12</v>
      </c>
      <c r="C19" s="5" t="s">
        <v>2</v>
      </c>
      <c r="D19" s="76">
        <f>SUM(E19:K19)</f>
        <v>0</v>
      </c>
      <c r="E19" s="13"/>
      <c r="F19" s="13"/>
      <c r="G19" s="13"/>
      <c r="H19" s="13"/>
      <c r="I19" s="13"/>
      <c r="J19" s="13"/>
      <c r="K19" s="13"/>
      <c r="L19" s="46"/>
      <c r="M19" s="24"/>
      <c r="N19" s="57">
        <v>3.7</v>
      </c>
      <c r="O19" s="43">
        <v>4.4400000000000004</v>
      </c>
      <c r="P19" s="18">
        <f>(D19*O19)</f>
        <v>0</v>
      </c>
      <c r="V19"/>
      <c r="Y19"/>
    </row>
    <row r="20" spans="1:25" ht="24.9" customHeight="1" x14ac:dyDescent="0.25">
      <c r="A20" s="99"/>
      <c r="B20" s="111" t="s">
        <v>71</v>
      </c>
      <c r="C20" s="111"/>
      <c r="D20" s="167" t="s">
        <v>9</v>
      </c>
      <c r="E20" s="167"/>
      <c r="F20" s="167"/>
      <c r="G20" s="167"/>
      <c r="H20" s="167"/>
      <c r="I20" s="167"/>
      <c r="J20" s="168"/>
      <c r="K20" s="168"/>
      <c r="L20" s="168"/>
      <c r="M20" s="168"/>
      <c r="N20" s="56"/>
      <c r="O20" s="111"/>
      <c r="P20" s="112"/>
    </row>
    <row r="21" spans="1:25" ht="30" customHeight="1" x14ac:dyDescent="0.25">
      <c r="A21" s="100"/>
      <c r="B21" s="164" t="s">
        <v>42</v>
      </c>
      <c r="C21" s="164"/>
      <c r="D21" s="3" t="s">
        <v>10</v>
      </c>
      <c r="E21" s="3" t="s">
        <v>3</v>
      </c>
      <c r="F21" s="3" t="s">
        <v>4</v>
      </c>
      <c r="G21" s="3" t="s">
        <v>5</v>
      </c>
      <c r="H21" s="3" t="s">
        <v>6</v>
      </c>
      <c r="I21" s="6" t="s">
        <v>7</v>
      </c>
      <c r="J21" s="7" t="s">
        <v>8</v>
      </c>
      <c r="K21" s="23"/>
      <c r="L21" s="49"/>
      <c r="M21" s="49"/>
      <c r="N21" s="67" t="s">
        <v>41</v>
      </c>
      <c r="O21" s="39" t="s">
        <v>20</v>
      </c>
      <c r="P21" s="4" t="s">
        <v>16</v>
      </c>
    </row>
    <row r="22" spans="1:25" ht="65.099999999999994" customHeight="1" thickBot="1" x14ac:dyDescent="0.3">
      <c r="A22" s="101"/>
      <c r="B22" s="5" t="s">
        <v>12</v>
      </c>
      <c r="C22" s="5" t="s">
        <v>2</v>
      </c>
      <c r="D22" s="14"/>
      <c r="E22" s="14"/>
      <c r="F22" s="14"/>
      <c r="G22" s="14"/>
      <c r="H22" s="14"/>
      <c r="I22" s="15"/>
      <c r="J22" s="16"/>
      <c r="K22" s="78">
        <f>SUM(D22:J22)</f>
        <v>0</v>
      </c>
      <c r="L22" s="81"/>
      <c r="M22" s="82"/>
      <c r="N22" s="69">
        <v>11.7</v>
      </c>
      <c r="O22" s="41">
        <v>14.04</v>
      </c>
      <c r="P22" s="18">
        <f>(K22*O22)</f>
        <v>0</v>
      </c>
      <c r="S22"/>
      <c r="T22"/>
      <c r="U22"/>
    </row>
    <row r="23" spans="1:25" ht="65.099999999999994" customHeight="1" thickBot="1" x14ac:dyDescent="0.3">
      <c r="A23" s="96" t="s">
        <v>17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8"/>
      <c r="S23"/>
      <c r="T23"/>
    </row>
    <row r="24" spans="1:25" ht="31.5" customHeight="1" x14ac:dyDescent="0.25">
      <c r="A24" s="99"/>
      <c r="B24" s="102" t="s">
        <v>23</v>
      </c>
      <c r="C24" s="103"/>
      <c r="D24" s="89" t="s">
        <v>9</v>
      </c>
      <c r="E24" s="90"/>
      <c r="F24" s="90"/>
      <c r="G24" s="90"/>
      <c r="H24" s="90"/>
      <c r="I24" s="90"/>
      <c r="J24" s="90"/>
      <c r="K24" s="90"/>
      <c r="L24" s="90"/>
      <c r="M24" s="91"/>
      <c r="N24" s="56"/>
      <c r="O24" s="92"/>
      <c r="P24" s="93"/>
      <c r="S24"/>
      <c r="T24"/>
    </row>
    <row r="25" spans="1:25" ht="33.75" customHeight="1" x14ac:dyDescent="0.25">
      <c r="A25" s="100"/>
      <c r="B25" s="94" t="s">
        <v>21</v>
      </c>
      <c r="C25" s="95"/>
      <c r="D25" s="12"/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19"/>
      <c r="L25" s="21"/>
      <c r="M25" s="28"/>
      <c r="N25" s="55" t="s">
        <v>41</v>
      </c>
      <c r="O25" s="42" t="s">
        <v>20</v>
      </c>
      <c r="P25" s="9" t="s">
        <v>16</v>
      </c>
      <c r="S25"/>
      <c r="T25"/>
    </row>
    <row r="26" spans="1:25" ht="65.099999999999994" customHeight="1" thickBot="1" x14ac:dyDescent="0.3">
      <c r="A26" s="101"/>
      <c r="B26" s="5" t="s">
        <v>37</v>
      </c>
      <c r="C26" s="5" t="s">
        <v>2</v>
      </c>
      <c r="D26" s="76">
        <f>SUM(E26:J26)</f>
        <v>0</v>
      </c>
      <c r="E26" s="13"/>
      <c r="F26" s="13"/>
      <c r="G26" s="13"/>
      <c r="H26" s="13"/>
      <c r="I26" s="13"/>
      <c r="J26" s="13"/>
      <c r="K26" s="20"/>
      <c r="L26" s="22"/>
      <c r="M26" s="27"/>
      <c r="N26" s="57">
        <v>16.12</v>
      </c>
      <c r="O26" s="43">
        <v>19.34</v>
      </c>
      <c r="P26" s="18">
        <f>(D26*O26)</f>
        <v>0</v>
      </c>
      <c r="S26"/>
      <c r="T26"/>
    </row>
    <row r="27" spans="1:25" ht="31.5" customHeight="1" x14ac:dyDescent="0.25">
      <c r="A27" s="99"/>
      <c r="B27" s="175" t="s">
        <v>24</v>
      </c>
      <c r="C27" s="175"/>
      <c r="D27" s="167" t="s">
        <v>9</v>
      </c>
      <c r="E27" s="167"/>
      <c r="F27" s="167"/>
      <c r="G27" s="167"/>
      <c r="H27" s="167"/>
      <c r="I27" s="167"/>
      <c r="J27" s="168"/>
      <c r="K27" s="168"/>
      <c r="L27" s="168"/>
      <c r="M27" s="168"/>
      <c r="N27" s="56"/>
      <c r="O27" s="111"/>
      <c r="P27" s="112"/>
      <c r="S27"/>
      <c r="T27"/>
    </row>
    <row r="28" spans="1:25" ht="35.25" customHeight="1" x14ac:dyDescent="0.25">
      <c r="A28" s="100"/>
      <c r="B28" s="178" t="s">
        <v>22</v>
      </c>
      <c r="C28" s="178"/>
      <c r="D28" s="3" t="s">
        <v>10</v>
      </c>
      <c r="E28" s="3" t="s">
        <v>3</v>
      </c>
      <c r="F28" s="3" t="s">
        <v>4</v>
      </c>
      <c r="G28" s="3" t="s">
        <v>5</v>
      </c>
      <c r="H28" s="3" t="s">
        <v>6</v>
      </c>
      <c r="I28" s="6" t="s">
        <v>7</v>
      </c>
      <c r="J28" s="7" t="s">
        <v>8</v>
      </c>
      <c r="K28" s="23"/>
      <c r="L28" s="25"/>
      <c r="M28" s="26"/>
      <c r="N28" s="58" t="s">
        <v>41</v>
      </c>
      <c r="O28" s="39" t="s">
        <v>20</v>
      </c>
      <c r="P28" s="4" t="s">
        <v>16</v>
      </c>
      <c r="S28"/>
      <c r="T28"/>
    </row>
    <row r="29" spans="1:25" ht="65.099999999999994" customHeight="1" thickBot="1" x14ac:dyDescent="0.3">
      <c r="A29" s="101"/>
      <c r="B29" s="5" t="s">
        <v>38</v>
      </c>
      <c r="C29" s="5" t="s">
        <v>2</v>
      </c>
      <c r="D29" s="13"/>
      <c r="E29" s="13"/>
      <c r="F29" s="13"/>
      <c r="G29" s="13"/>
      <c r="H29" s="13"/>
      <c r="I29" s="30"/>
      <c r="J29" s="35"/>
      <c r="K29" s="78">
        <f>SUM(D29:J29)</f>
        <v>0</v>
      </c>
      <c r="L29" s="83"/>
      <c r="M29" s="84"/>
      <c r="N29" s="59">
        <v>12.65</v>
      </c>
      <c r="O29" s="41">
        <v>15.18</v>
      </c>
      <c r="P29" s="18">
        <f>(K29*O29)</f>
        <v>0</v>
      </c>
      <c r="S29"/>
      <c r="T29"/>
    </row>
    <row r="30" spans="1:25" ht="32.25" customHeight="1" x14ac:dyDescent="0.25">
      <c r="A30" s="99"/>
      <c r="B30" s="175" t="s">
        <v>25</v>
      </c>
      <c r="C30" s="102"/>
      <c r="D30" s="176" t="s">
        <v>9</v>
      </c>
      <c r="E30" s="176"/>
      <c r="F30" s="176"/>
      <c r="G30" s="176"/>
      <c r="H30" s="176"/>
      <c r="I30" s="176"/>
      <c r="J30" s="176"/>
      <c r="K30" s="176"/>
      <c r="L30" s="176"/>
      <c r="M30" s="176"/>
      <c r="N30" s="60"/>
      <c r="O30" s="177"/>
      <c r="P30" s="112"/>
      <c r="S30"/>
      <c r="T30"/>
    </row>
    <row r="31" spans="1:25" ht="34.5" customHeight="1" x14ac:dyDescent="0.25">
      <c r="A31" s="100"/>
      <c r="B31" s="178" t="s">
        <v>60</v>
      </c>
      <c r="C31" s="178"/>
      <c r="D31" s="11" t="s">
        <v>13</v>
      </c>
      <c r="E31" s="8" t="s">
        <v>14</v>
      </c>
      <c r="F31" s="25"/>
      <c r="G31" s="25"/>
      <c r="H31" s="29"/>
      <c r="I31" s="29"/>
      <c r="J31" s="29"/>
      <c r="K31" s="29"/>
      <c r="L31" s="25"/>
      <c r="M31" s="26"/>
      <c r="N31" s="58" t="s">
        <v>41</v>
      </c>
      <c r="O31" s="39" t="s">
        <v>20</v>
      </c>
      <c r="P31" s="4" t="s">
        <v>16</v>
      </c>
      <c r="S31"/>
      <c r="T31"/>
    </row>
    <row r="32" spans="1:25" ht="65.099999999999994" customHeight="1" thickBot="1" x14ac:dyDescent="0.3">
      <c r="A32" s="101"/>
      <c r="B32" s="5" t="s">
        <v>38</v>
      </c>
      <c r="C32" s="10" t="s">
        <v>2</v>
      </c>
      <c r="D32" s="36"/>
      <c r="E32" s="37"/>
      <c r="F32" s="79">
        <f>D32*30.54</f>
        <v>0</v>
      </c>
      <c r="G32" s="83"/>
      <c r="H32" s="80">
        <f>E32*49.48</f>
        <v>0</v>
      </c>
      <c r="I32" s="85"/>
      <c r="J32" s="85"/>
      <c r="K32" s="85"/>
      <c r="L32" s="83"/>
      <c r="M32" s="84"/>
      <c r="N32" s="59" t="s">
        <v>52</v>
      </c>
      <c r="O32" s="44" t="s">
        <v>27</v>
      </c>
      <c r="P32" s="18">
        <f>SUM(F32:H32)</f>
        <v>0</v>
      </c>
      <c r="S32"/>
      <c r="T32"/>
    </row>
    <row r="33" spans="1:32" ht="33.75" customHeight="1" x14ac:dyDescent="0.25">
      <c r="A33" s="99"/>
      <c r="B33" s="102" t="s">
        <v>26</v>
      </c>
      <c r="C33" s="103"/>
      <c r="D33" s="104" t="s">
        <v>9</v>
      </c>
      <c r="E33" s="105"/>
      <c r="F33" s="105"/>
      <c r="G33" s="105"/>
      <c r="H33" s="105"/>
      <c r="I33" s="105"/>
      <c r="J33" s="105"/>
      <c r="K33" s="105"/>
      <c r="L33" s="105"/>
      <c r="M33" s="106"/>
      <c r="N33" s="51"/>
      <c r="O33" s="92"/>
      <c r="P33" s="93"/>
      <c r="S33"/>
      <c r="T33"/>
    </row>
    <row r="34" spans="1:32" ht="27" customHeight="1" x14ac:dyDescent="0.25">
      <c r="A34" s="100"/>
      <c r="B34" s="94" t="s">
        <v>59</v>
      </c>
      <c r="C34" s="95"/>
      <c r="D34" s="3" t="s">
        <v>13</v>
      </c>
      <c r="E34" s="31"/>
      <c r="F34" s="107"/>
      <c r="G34" s="107"/>
      <c r="H34" s="107"/>
      <c r="I34" s="107"/>
      <c r="J34" s="107"/>
      <c r="K34" s="107"/>
      <c r="L34" s="107"/>
      <c r="M34" s="108"/>
      <c r="N34" s="58" t="s">
        <v>41</v>
      </c>
      <c r="O34" s="42" t="s">
        <v>20</v>
      </c>
      <c r="P34" s="9" t="s">
        <v>16</v>
      </c>
      <c r="S34"/>
      <c r="T34"/>
    </row>
    <row r="35" spans="1:32" ht="65.099999999999994" customHeight="1" thickBot="1" x14ac:dyDescent="0.3">
      <c r="A35" s="101"/>
      <c r="B35" s="5" t="s">
        <v>37</v>
      </c>
      <c r="C35" s="5" t="s">
        <v>2</v>
      </c>
      <c r="D35" s="17"/>
      <c r="E35" s="32"/>
      <c r="F35" s="109"/>
      <c r="G35" s="109"/>
      <c r="H35" s="109"/>
      <c r="I35" s="109"/>
      <c r="J35" s="109"/>
      <c r="K35" s="109"/>
      <c r="L35" s="109"/>
      <c r="M35" s="110"/>
      <c r="N35" s="61">
        <v>25</v>
      </c>
      <c r="O35" s="43">
        <v>30</v>
      </c>
      <c r="P35" s="18">
        <f>O35*D35</f>
        <v>0</v>
      </c>
      <c r="S35"/>
      <c r="T35"/>
    </row>
    <row r="36" spans="1:32" ht="14.25" customHeight="1" x14ac:dyDescent="0.25">
      <c r="A36" s="114" t="s">
        <v>36</v>
      </c>
      <c r="B36" s="117">
        <v>5</v>
      </c>
      <c r="C36" s="121" t="s">
        <v>29</v>
      </c>
      <c r="D36" s="122"/>
      <c r="E36" s="122"/>
      <c r="F36" s="122"/>
      <c r="G36" s="127"/>
      <c r="H36" s="128"/>
      <c r="I36" s="121" t="s">
        <v>30</v>
      </c>
      <c r="J36" s="122"/>
      <c r="K36" s="122"/>
      <c r="L36" s="133">
        <f>(B36*G36)</f>
        <v>0</v>
      </c>
      <c r="M36" s="117"/>
      <c r="N36" s="62"/>
      <c r="O36" s="136" t="s">
        <v>31</v>
      </c>
      <c r="P36" s="86">
        <f>SUM(P35,P32,P29,P26,P22,P10,P13,P16,P19,L36)</f>
        <v>0</v>
      </c>
    </row>
    <row r="37" spans="1:32" ht="14.25" customHeight="1" x14ac:dyDescent="0.25">
      <c r="A37" s="115"/>
      <c r="B37" s="118"/>
      <c r="C37" s="123"/>
      <c r="D37" s="124"/>
      <c r="E37" s="124"/>
      <c r="F37" s="124"/>
      <c r="G37" s="129"/>
      <c r="H37" s="130"/>
      <c r="I37" s="123"/>
      <c r="J37" s="124"/>
      <c r="K37" s="124"/>
      <c r="L37" s="134"/>
      <c r="M37" s="118"/>
      <c r="N37" s="63"/>
      <c r="O37" s="137"/>
      <c r="P37" s="87"/>
    </row>
    <row r="38" spans="1:32" ht="7.5" customHeight="1" thickBot="1" x14ac:dyDescent="0.3">
      <c r="A38" s="116"/>
      <c r="B38" s="119"/>
      <c r="C38" s="125"/>
      <c r="D38" s="126"/>
      <c r="E38" s="126"/>
      <c r="F38" s="126"/>
      <c r="G38" s="131"/>
      <c r="H38" s="132"/>
      <c r="I38" s="125"/>
      <c r="J38" s="126"/>
      <c r="K38" s="126"/>
      <c r="L38" s="135"/>
      <c r="M38" s="119"/>
      <c r="N38" s="64"/>
      <c r="O38" s="138"/>
      <c r="P38" s="88"/>
    </row>
    <row r="39" spans="1:32" ht="65.099999999999994" customHeight="1" thickBot="1" x14ac:dyDescent="0.3">
      <c r="A39" s="96" t="s">
        <v>43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8"/>
      <c r="S39"/>
      <c r="T39"/>
    </row>
    <row r="40" spans="1:32" ht="34.5" customHeight="1" x14ac:dyDescent="0.25">
      <c r="A40" s="99"/>
      <c r="B40" s="102" t="s">
        <v>45</v>
      </c>
      <c r="C40" s="103"/>
      <c r="D40" s="89" t="s">
        <v>9</v>
      </c>
      <c r="E40" s="90"/>
      <c r="F40" s="90"/>
      <c r="G40" s="90"/>
      <c r="H40" s="90"/>
      <c r="I40" s="90"/>
      <c r="J40" s="90"/>
      <c r="K40" s="90"/>
      <c r="L40" s="90"/>
      <c r="M40" s="91"/>
      <c r="N40" s="56"/>
      <c r="O40" s="92"/>
      <c r="P40" s="93"/>
      <c r="S40"/>
      <c r="T40"/>
    </row>
    <row r="41" spans="1:32" ht="30.75" customHeight="1" x14ac:dyDescent="0.25">
      <c r="A41" s="100"/>
      <c r="B41" s="94" t="s">
        <v>58</v>
      </c>
      <c r="C41" s="95"/>
      <c r="D41" s="3" t="s">
        <v>44</v>
      </c>
      <c r="E41" s="34"/>
      <c r="F41" s="107"/>
      <c r="G41" s="107"/>
      <c r="H41" s="107"/>
      <c r="I41" s="107"/>
      <c r="J41" s="107"/>
      <c r="K41" s="107"/>
      <c r="L41" s="107"/>
      <c r="M41" s="108"/>
      <c r="N41" s="58" t="s">
        <v>41</v>
      </c>
      <c r="O41" s="42" t="s">
        <v>20</v>
      </c>
      <c r="P41" s="9" t="s">
        <v>16</v>
      </c>
      <c r="S41"/>
      <c r="T41"/>
      <c r="W41"/>
      <c r="AF41"/>
    </row>
    <row r="42" spans="1:32" ht="65.099999999999994" customHeight="1" thickBot="1" x14ac:dyDescent="0.3">
      <c r="A42" s="101"/>
      <c r="B42" s="5" t="s">
        <v>46</v>
      </c>
      <c r="C42" s="5" t="s">
        <v>2</v>
      </c>
      <c r="D42" s="17"/>
      <c r="E42" s="32"/>
      <c r="F42" s="109"/>
      <c r="G42" s="109"/>
      <c r="H42" s="109"/>
      <c r="I42" s="109"/>
      <c r="J42" s="109"/>
      <c r="K42" s="109"/>
      <c r="L42" s="109"/>
      <c r="M42" s="110"/>
      <c r="N42" s="59">
        <v>9.5</v>
      </c>
      <c r="O42" s="43">
        <v>11.4</v>
      </c>
      <c r="P42" s="18">
        <f>SUM(O42*D42)</f>
        <v>0</v>
      </c>
      <c r="S42"/>
      <c r="T42"/>
    </row>
    <row r="43" spans="1:32" ht="65.099999999999994" customHeight="1" thickBot="1" x14ac:dyDescent="0.3">
      <c r="A43" s="186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8"/>
      <c r="S43"/>
      <c r="T43"/>
    </row>
    <row r="44" spans="1:32" ht="33" customHeight="1" x14ac:dyDescent="0.25">
      <c r="A44" s="99"/>
      <c r="B44" s="102" t="s">
        <v>47</v>
      </c>
      <c r="C44" s="103"/>
      <c r="D44" s="89" t="s">
        <v>9</v>
      </c>
      <c r="E44" s="90"/>
      <c r="F44" s="90"/>
      <c r="G44" s="90"/>
      <c r="H44" s="90"/>
      <c r="I44" s="90"/>
      <c r="J44" s="90"/>
      <c r="K44" s="90"/>
      <c r="L44" s="90"/>
      <c r="M44" s="91"/>
      <c r="N44" s="56"/>
      <c r="O44" s="92"/>
      <c r="P44" s="93"/>
      <c r="S44"/>
      <c r="T44"/>
      <c r="V44"/>
    </row>
    <row r="45" spans="1:32" ht="29.25" customHeight="1" x14ac:dyDescent="0.25">
      <c r="A45" s="100"/>
      <c r="B45" s="94" t="s">
        <v>57</v>
      </c>
      <c r="C45" s="95"/>
      <c r="D45" s="3" t="s">
        <v>44</v>
      </c>
      <c r="E45" s="34"/>
      <c r="F45" s="107"/>
      <c r="G45" s="107"/>
      <c r="H45" s="107"/>
      <c r="I45" s="107"/>
      <c r="J45" s="107"/>
      <c r="K45" s="107"/>
      <c r="L45" s="107"/>
      <c r="M45" s="108"/>
      <c r="N45" s="58" t="s">
        <v>41</v>
      </c>
      <c r="O45" s="42" t="s">
        <v>20</v>
      </c>
      <c r="P45" s="9" t="s">
        <v>16</v>
      </c>
      <c r="S45"/>
      <c r="T45"/>
    </row>
    <row r="46" spans="1:32" ht="65.099999999999994" customHeight="1" thickBot="1" x14ac:dyDescent="0.3">
      <c r="A46" s="101"/>
      <c r="B46" s="5" t="s">
        <v>37</v>
      </c>
      <c r="C46" s="5" t="s">
        <v>2</v>
      </c>
      <c r="D46" s="17"/>
      <c r="E46" s="32"/>
      <c r="F46" s="109"/>
      <c r="G46" s="109"/>
      <c r="H46" s="109"/>
      <c r="I46" s="109"/>
      <c r="J46" s="109"/>
      <c r="K46" s="109"/>
      <c r="L46" s="109"/>
      <c r="M46" s="110"/>
      <c r="N46" s="59">
        <v>18.75</v>
      </c>
      <c r="O46" s="43">
        <v>22.5</v>
      </c>
      <c r="P46" s="18">
        <f>SUM(O46*D46)</f>
        <v>0</v>
      </c>
      <c r="S46"/>
      <c r="T46"/>
    </row>
    <row r="47" spans="1:32" ht="34.5" customHeight="1" x14ac:dyDescent="0.25">
      <c r="A47" s="99"/>
      <c r="B47" s="102" t="s">
        <v>48</v>
      </c>
      <c r="C47" s="103"/>
      <c r="D47" s="104" t="s">
        <v>9</v>
      </c>
      <c r="E47" s="105"/>
      <c r="F47" s="105"/>
      <c r="G47" s="105"/>
      <c r="H47" s="105"/>
      <c r="I47" s="105"/>
      <c r="J47" s="105"/>
      <c r="K47" s="105"/>
      <c r="L47" s="105"/>
      <c r="M47" s="106"/>
      <c r="N47" s="51"/>
      <c r="O47" s="92"/>
      <c r="P47" s="93"/>
      <c r="S47"/>
      <c r="T47"/>
    </row>
    <row r="48" spans="1:32" ht="30.75" customHeight="1" x14ac:dyDescent="0.25">
      <c r="A48" s="100"/>
      <c r="B48" s="94" t="s">
        <v>56</v>
      </c>
      <c r="C48" s="95"/>
      <c r="D48" s="3" t="s">
        <v>44</v>
      </c>
      <c r="E48" s="34"/>
      <c r="F48" s="107"/>
      <c r="G48" s="107"/>
      <c r="H48" s="107"/>
      <c r="I48" s="107"/>
      <c r="J48" s="107"/>
      <c r="K48" s="107"/>
      <c r="L48" s="107"/>
      <c r="M48" s="108"/>
      <c r="N48" s="58" t="s">
        <v>41</v>
      </c>
      <c r="O48" s="42" t="s">
        <v>20</v>
      </c>
      <c r="P48" s="9" t="s">
        <v>16</v>
      </c>
      <c r="S48"/>
      <c r="T48"/>
      <c r="U48"/>
    </row>
    <row r="49" spans="1:22" ht="65.099999999999994" customHeight="1" thickBot="1" x14ac:dyDescent="0.3">
      <c r="A49" s="101"/>
      <c r="B49" s="5" t="s">
        <v>37</v>
      </c>
      <c r="C49" s="5" t="s">
        <v>2</v>
      </c>
      <c r="D49" s="17"/>
      <c r="E49" s="32"/>
      <c r="F49" s="109"/>
      <c r="G49" s="109"/>
      <c r="H49" s="109"/>
      <c r="I49" s="109"/>
      <c r="J49" s="109"/>
      <c r="K49" s="109"/>
      <c r="L49" s="109"/>
      <c r="M49" s="110"/>
      <c r="N49" s="59">
        <v>2.5</v>
      </c>
      <c r="O49" s="43">
        <v>3</v>
      </c>
      <c r="P49" s="18">
        <f>SUM(O49*D49)</f>
        <v>0</v>
      </c>
      <c r="S49"/>
      <c r="T49"/>
    </row>
    <row r="50" spans="1:22" ht="35.25" customHeight="1" x14ac:dyDescent="0.25">
      <c r="A50" s="99"/>
      <c r="B50" s="102" t="s">
        <v>49</v>
      </c>
      <c r="C50" s="103"/>
      <c r="D50" s="104" t="s">
        <v>9</v>
      </c>
      <c r="E50" s="105"/>
      <c r="F50" s="105"/>
      <c r="G50" s="105"/>
      <c r="H50" s="105"/>
      <c r="I50" s="105"/>
      <c r="J50" s="105"/>
      <c r="K50" s="105"/>
      <c r="L50" s="105"/>
      <c r="M50" s="106"/>
      <c r="N50" s="65"/>
      <c r="O50" s="92"/>
      <c r="P50" s="93"/>
      <c r="S50"/>
      <c r="T50"/>
    </row>
    <row r="51" spans="1:22" ht="27.75" customHeight="1" x14ac:dyDescent="0.25">
      <c r="A51" s="100"/>
      <c r="B51" s="94" t="s">
        <v>53</v>
      </c>
      <c r="C51" s="95"/>
      <c r="D51" s="139">
        <f>SUM(E52:H52)</f>
        <v>0</v>
      </c>
      <c r="E51" s="3" t="s">
        <v>63</v>
      </c>
      <c r="F51" s="3" t="s">
        <v>64</v>
      </c>
      <c r="G51" s="3" t="s">
        <v>65</v>
      </c>
      <c r="H51" s="3" t="s">
        <v>66</v>
      </c>
      <c r="I51" s="141"/>
      <c r="J51" s="142"/>
      <c r="K51" s="142"/>
      <c r="L51" s="142"/>
      <c r="M51" s="143"/>
      <c r="N51" s="58" t="s">
        <v>41</v>
      </c>
      <c r="O51" s="42" t="s">
        <v>20</v>
      </c>
      <c r="P51" s="9" t="s">
        <v>16</v>
      </c>
      <c r="S51"/>
      <c r="T51"/>
    </row>
    <row r="52" spans="1:22" ht="65.099999999999994" customHeight="1" thickBot="1" x14ac:dyDescent="0.3">
      <c r="A52" s="101"/>
      <c r="B52" s="5" t="s">
        <v>37</v>
      </c>
      <c r="C52" s="5" t="s">
        <v>2</v>
      </c>
      <c r="D52" s="140"/>
      <c r="E52" s="13"/>
      <c r="F52" s="13"/>
      <c r="G52" s="13"/>
      <c r="H52" s="13"/>
      <c r="I52" s="144"/>
      <c r="J52" s="109"/>
      <c r="K52" s="109"/>
      <c r="L52" s="109"/>
      <c r="M52" s="110"/>
      <c r="N52" s="57">
        <v>3.4</v>
      </c>
      <c r="O52" s="43">
        <v>4.08</v>
      </c>
      <c r="P52" s="18">
        <f>SUM(O52*D51)</f>
        <v>0</v>
      </c>
      <c r="S52"/>
      <c r="T52"/>
    </row>
    <row r="53" spans="1:22" ht="32.25" customHeight="1" x14ac:dyDescent="0.25">
      <c r="A53" s="99"/>
      <c r="B53" s="102" t="s">
        <v>50</v>
      </c>
      <c r="C53" s="103"/>
      <c r="D53" s="104" t="s">
        <v>9</v>
      </c>
      <c r="E53" s="105"/>
      <c r="F53" s="105"/>
      <c r="G53" s="105"/>
      <c r="H53" s="105"/>
      <c r="I53" s="105"/>
      <c r="J53" s="105"/>
      <c r="K53" s="105"/>
      <c r="L53" s="105"/>
      <c r="M53" s="106"/>
      <c r="N53" s="65"/>
      <c r="O53" s="92"/>
      <c r="P53" s="93"/>
      <c r="S53"/>
      <c r="T53"/>
      <c r="V53"/>
    </row>
    <row r="54" spans="1:22" ht="30.75" customHeight="1" x14ac:dyDescent="0.25">
      <c r="A54" s="100"/>
      <c r="B54" s="94" t="s">
        <v>55</v>
      </c>
      <c r="C54" s="95"/>
      <c r="D54" s="3" t="s">
        <v>44</v>
      </c>
      <c r="E54" s="31"/>
      <c r="F54" s="21"/>
      <c r="G54" s="21"/>
      <c r="H54" s="21"/>
      <c r="I54" s="21"/>
      <c r="J54" s="21"/>
      <c r="K54" s="21"/>
      <c r="L54" s="21"/>
      <c r="M54" s="28"/>
      <c r="N54" s="58" t="s">
        <v>41</v>
      </c>
      <c r="O54" s="42" t="s">
        <v>20</v>
      </c>
      <c r="P54" s="9" t="s">
        <v>16</v>
      </c>
      <c r="S54"/>
      <c r="T54"/>
    </row>
    <row r="55" spans="1:22" ht="65.099999999999994" customHeight="1" thickBot="1" x14ac:dyDescent="0.3">
      <c r="A55" s="101"/>
      <c r="B55" s="5" t="s">
        <v>37</v>
      </c>
      <c r="C55" s="5" t="s">
        <v>2</v>
      </c>
      <c r="D55" s="17"/>
      <c r="E55" s="32"/>
      <c r="F55" s="22"/>
      <c r="G55" s="22"/>
      <c r="H55" s="22"/>
      <c r="I55" s="22"/>
      <c r="J55" s="22"/>
      <c r="K55" s="22"/>
      <c r="L55" s="22"/>
      <c r="M55" s="27"/>
      <c r="N55" s="59">
        <v>1.5</v>
      </c>
      <c r="O55" s="43">
        <v>1.8</v>
      </c>
      <c r="P55" s="18">
        <f>SUM(O55*D55)</f>
        <v>0</v>
      </c>
      <c r="S55"/>
      <c r="T55"/>
    </row>
    <row r="56" spans="1:22" ht="33.75" customHeight="1" x14ac:dyDescent="0.25">
      <c r="A56" s="99"/>
      <c r="B56" s="102" t="s">
        <v>51</v>
      </c>
      <c r="C56" s="103"/>
      <c r="D56" s="104" t="s">
        <v>9</v>
      </c>
      <c r="E56" s="105"/>
      <c r="F56" s="105"/>
      <c r="G56" s="105"/>
      <c r="H56" s="105"/>
      <c r="I56" s="105"/>
      <c r="J56" s="105"/>
      <c r="K56" s="105"/>
      <c r="L56" s="105"/>
      <c r="M56" s="106"/>
      <c r="N56" s="51"/>
      <c r="O56" s="92"/>
      <c r="P56" s="93"/>
      <c r="S56"/>
      <c r="T56"/>
    </row>
    <row r="57" spans="1:22" ht="31.5" customHeight="1" x14ac:dyDescent="0.25">
      <c r="A57" s="100"/>
      <c r="B57" s="94" t="s">
        <v>54</v>
      </c>
      <c r="C57" s="95"/>
      <c r="D57" s="3" t="s">
        <v>44</v>
      </c>
      <c r="E57" s="31"/>
      <c r="F57" s="107"/>
      <c r="G57" s="107"/>
      <c r="H57" s="107"/>
      <c r="I57" s="107"/>
      <c r="J57" s="107"/>
      <c r="K57" s="107"/>
      <c r="L57" s="107"/>
      <c r="M57" s="108"/>
      <c r="N57" s="58" t="s">
        <v>41</v>
      </c>
      <c r="O57" s="42" t="s">
        <v>20</v>
      </c>
      <c r="P57" s="9" t="s">
        <v>16</v>
      </c>
      <c r="S57"/>
      <c r="T57"/>
    </row>
    <row r="58" spans="1:22" ht="65.099999999999994" customHeight="1" thickBot="1" x14ac:dyDescent="0.3">
      <c r="A58" s="101"/>
      <c r="B58" s="5" t="s">
        <v>37</v>
      </c>
      <c r="C58" s="5" t="s">
        <v>2</v>
      </c>
      <c r="D58" s="17"/>
      <c r="E58" s="32"/>
      <c r="F58" s="109"/>
      <c r="G58" s="109"/>
      <c r="H58" s="109"/>
      <c r="I58" s="109"/>
      <c r="J58" s="109"/>
      <c r="K58" s="109"/>
      <c r="L58" s="109"/>
      <c r="M58" s="110"/>
      <c r="N58" s="61">
        <v>4.2</v>
      </c>
      <c r="O58" s="43">
        <v>5.04</v>
      </c>
      <c r="P58" s="18">
        <f>SUM(O58*D58)</f>
        <v>0</v>
      </c>
      <c r="S58"/>
      <c r="T58"/>
    </row>
    <row r="59" spans="1:22" ht="33.75" customHeight="1" x14ac:dyDescent="0.25">
      <c r="A59" s="99"/>
      <c r="B59" s="102" t="s">
        <v>73</v>
      </c>
      <c r="C59" s="103"/>
      <c r="D59" s="104" t="s">
        <v>9</v>
      </c>
      <c r="E59" s="105"/>
      <c r="F59" s="105"/>
      <c r="G59" s="105"/>
      <c r="H59" s="105"/>
      <c r="I59" s="105"/>
      <c r="J59" s="105"/>
      <c r="K59" s="105"/>
      <c r="L59" s="105"/>
      <c r="M59" s="106"/>
      <c r="N59" s="51"/>
      <c r="O59" s="92"/>
      <c r="P59" s="93"/>
      <c r="S59"/>
      <c r="T59"/>
    </row>
    <row r="60" spans="1:22" ht="31.5" customHeight="1" x14ac:dyDescent="0.25">
      <c r="A60" s="100"/>
      <c r="B60" s="94" t="s">
        <v>75</v>
      </c>
      <c r="C60" s="95"/>
      <c r="D60" s="3" t="s">
        <v>44</v>
      </c>
      <c r="E60" s="31"/>
      <c r="F60" s="107"/>
      <c r="G60" s="107"/>
      <c r="H60" s="107"/>
      <c r="I60" s="107"/>
      <c r="J60" s="107"/>
      <c r="K60" s="107"/>
      <c r="L60" s="107"/>
      <c r="M60" s="108"/>
      <c r="N60" s="58" t="s">
        <v>41</v>
      </c>
      <c r="O60" s="42" t="s">
        <v>20</v>
      </c>
      <c r="P60" s="9" t="s">
        <v>16</v>
      </c>
      <c r="S60"/>
      <c r="T60"/>
    </row>
    <row r="61" spans="1:22" ht="65.099999999999994" customHeight="1" thickBot="1" x14ac:dyDescent="0.3">
      <c r="A61" s="101"/>
      <c r="B61" s="5" t="s">
        <v>37</v>
      </c>
      <c r="C61" s="5" t="s">
        <v>2</v>
      </c>
      <c r="D61" s="17"/>
      <c r="E61" s="32"/>
      <c r="F61" s="109"/>
      <c r="G61" s="109"/>
      <c r="H61" s="109"/>
      <c r="I61" s="109"/>
      <c r="J61" s="109"/>
      <c r="K61" s="109"/>
      <c r="L61" s="109"/>
      <c r="M61" s="110"/>
      <c r="N61" s="61">
        <v>13.3</v>
      </c>
      <c r="O61" s="43">
        <f>N61*1.2</f>
        <v>15.96</v>
      </c>
      <c r="P61" s="18">
        <f>SUM(O61*D61)</f>
        <v>0</v>
      </c>
      <c r="S61"/>
      <c r="T61"/>
    </row>
    <row r="62" spans="1:22" ht="27" customHeight="1" thickBot="1" x14ac:dyDescent="0.3">
      <c r="A62" s="189" t="s">
        <v>77</v>
      </c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1"/>
      <c r="S62"/>
      <c r="T62"/>
    </row>
    <row r="63" spans="1:22" ht="14.25" customHeight="1" x14ac:dyDescent="0.25">
      <c r="A63" s="114" t="s">
        <v>74</v>
      </c>
      <c r="B63" s="117">
        <v>5</v>
      </c>
      <c r="C63" s="121" t="s">
        <v>29</v>
      </c>
      <c r="D63" s="122"/>
      <c r="E63" s="122"/>
      <c r="F63" s="122"/>
      <c r="G63" s="127"/>
      <c r="H63" s="128"/>
      <c r="I63" s="121" t="s">
        <v>30</v>
      </c>
      <c r="J63" s="122"/>
      <c r="K63" s="122"/>
      <c r="L63" s="133">
        <f>(B63*G63)</f>
        <v>0</v>
      </c>
      <c r="M63" s="117"/>
      <c r="N63" s="62"/>
      <c r="O63" s="136" t="s">
        <v>31</v>
      </c>
      <c r="P63" s="86">
        <f>SUM(P42,P46,P49,P52,P55,P61,L63)</f>
        <v>0</v>
      </c>
    </row>
    <row r="64" spans="1:22" ht="14.25" customHeight="1" x14ac:dyDescent="0.25">
      <c r="A64" s="115"/>
      <c r="B64" s="118"/>
      <c r="C64" s="123"/>
      <c r="D64" s="124"/>
      <c r="E64" s="124"/>
      <c r="F64" s="124"/>
      <c r="G64" s="129"/>
      <c r="H64" s="130"/>
      <c r="I64" s="123"/>
      <c r="J64" s="124"/>
      <c r="K64" s="124"/>
      <c r="L64" s="134"/>
      <c r="M64" s="118"/>
      <c r="N64" s="63"/>
      <c r="O64" s="137"/>
      <c r="P64" s="145"/>
    </row>
    <row r="65" spans="1:16" ht="7.5" customHeight="1" thickBot="1" x14ac:dyDescent="0.3">
      <c r="A65" s="116"/>
      <c r="B65" s="119"/>
      <c r="C65" s="125"/>
      <c r="D65" s="126"/>
      <c r="E65" s="126"/>
      <c r="F65" s="126"/>
      <c r="G65" s="131"/>
      <c r="H65" s="132"/>
      <c r="I65" s="125"/>
      <c r="J65" s="126"/>
      <c r="K65" s="126"/>
      <c r="L65" s="135"/>
      <c r="M65" s="119"/>
      <c r="N65" s="64"/>
      <c r="O65" s="138"/>
      <c r="P65" s="146"/>
    </row>
    <row r="66" spans="1:16" x14ac:dyDescent="0.25">
      <c r="A66" s="74"/>
      <c r="B66" s="74"/>
      <c r="C66" s="74"/>
      <c r="D66" s="74"/>
      <c r="E66" s="75"/>
      <c r="F66" s="75"/>
      <c r="G66" s="75"/>
      <c r="H66" s="75"/>
      <c r="I66" s="75"/>
      <c r="J66" s="75"/>
      <c r="K66" s="75"/>
      <c r="L66" s="75"/>
      <c r="M66" s="70"/>
      <c r="N66" s="71"/>
      <c r="O66" s="72"/>
      <c r="P66" s="73"/>
    </row>
    <row r="67" spans="1:16" ht="12.75" customHeight="1" x14ac:dyDescent="0.25">
      <c r="A67" s="120" t="s">
        <v>34</v>
      </c>
      <c r="B67" s="120"/>
      <c r="C67" s="120"/>
      <c r="D67" s="74"/>
      <c r="E67" s="113" t="s">
        <v>35</v>
      </c>
      <c r="F67" s="113"/>
      <c r="G67" s="113"/>
      <c r="H67" s="113"/>
      <c r="I67" s="113"/>
      <c r="J67" s="113"/>
      <c r="K67" s="75"/>
      <c r="L67" s="1"/>
      <c r="M67" s="1"/>
      <c r="N67" s="1"/>
      <c r="O67" s="1"/>
    </row>
    <row r="68" spans="1:16" ht="12.75" customHeight="1" x14ac:dyDescent="0.25">
      <c r="A68" s="120"/>
      <c r="B68" s="120"/>
      <c r="C68" s="120"/>
      <c r="D68" s="74"/>
      <c r="E68" s="113"/>
      <c r="F68" s="113"/>
      <c r="G68" s="113"/>
      <c r="H68" s="113"/>
      <c r="I68" s="113"/>
      <c r="J68" s="113"/>
      <c r="K68" s="75"/>
      <c r="L68" s="1"/>
      <c r="M68" s="1"/>
      <c r="N68" s="1"/>
      <c r="O68" s="1"/>
    </row>
    <row r="69" spans="1:16" x14ac:dyDescent="0.25">
      <c r="A69" s="74"/>
      <c r="B69" s="74"/>
      <c r="C69" s="74"/>
      <c r="D69" s="74"/>
      <c r="E69" s="75"/>
      <c r="F69" s="75"/>
      <c r="G69" s="75"/>
      <c r="H69" s="75"/>
      <c r="I69" s="75"/>
      <c r="J69" s="75"/>
      <c r="K69" s="75"/>
      <c r="L69" s="1"/>
      <c r="M69" s="1"/>
      <c r="N69" s="1"/>
      <c r="O69" s="1"/>
    </row>
    <row r="70" spans="1:16" ht="49.8" customHeight="1" x14ac:dyDescent="0.25">
      <c r="A70" s="192" t="s">
        <v>76</v>
      </c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</row>
    <row r="71" spans="1:16" ht="13.2" customHeight="1" x14ac:dyDescent="0.25">
      <c r="A71" s="185"/>
      <c r="B71" s="185"/>
      <c r="C71" s="185"/>
      <c r="D71" s="185"/>
      <c r="E71" s="185"/>
      <c r="F71" s="75"/>
      <c r="G71" s="75"/>
      <c r="H71" s="75"/>
      <c r="I71" s="75"/>
      <c r="J71" s="75"/>
      <c r="K71" s="75"/>
      <c r="L71" s="75"/>
      <c r="M71" s="70"/>
      <c r="N71" s="71"/>
      <c r="O71" s="72"/>
      <c r="P71" s="73"/>
    </row>
    <row r="72" spans="1:16" x14ac:dyDescent="0.25">
      <c r="A72" s="185"/>
      <c r="B72" s="185"/>
      <c r="C72" s="185"/>
      <c r="D72" s="185"/>
      <c r="E72" s="185"/>
      <c r="F72" s="75"/>
      <c r="G72" s="75"/>
      <c r="H72" s="75"/>
      <c r="I72" s="75"/>
      <c r="J72" s="75"/>
      <c r="K72" s="75"/>
      <c r="L72" s="75"/>
      <c r="M72" s="70"/>
      <c r="N72" s="71"/>
      <c r="O72" s="72"/>
      <c r="P72" s="73"/>
    </row>
    <row r="73" spans="1:16" x14ac:dyDescent="0.25">
      <c r="A73" s="74"/>
      <c r="B73" s="74"/>
      <c r="C73" s="74"/>
      <c r="D73" s="74"/>
      <c r="E73" s="75"/>
      <c r="F73" s="75"/>
      <c r="G73" s="75"/>
      <c r="H73" s="75"/>
      <c r="I73" s="75"/>
      <c r="J73" s="75"/>
      <c r="K73" s="75"/>
      <c r="L73" s="75"/>
      <c r="M73" s="70"/>
      <c r="N73" s="71"/>
      <c r="O73" s="72"/>
      <c r="P73" s="73"/>
    </row>
    <row r="74" spans="1:16" x14ac:dyDescent="0.25">
      <c r="A74" s="74"/>
      <c r="B74" s="74"/>
      <c r="C74" s="74"/>
      <c r="D74" s="74"/>
      <c r="E74" s="75"/>
      <c r="F74" s="75"/>
      <c r="G74" s="75"/>
      <c r="H74" s="75"/>
      <c r="I74" s="75"/>
      <c r="J74" s="75"/>
      <c r="K74" s="75"/>
      <c r="L74" s="75"/>
      <c r="M74" s="70"/>
      <c r="N74" s="71"/>
      <c r="O74" s="72"/>
      <c r="P74" s="73"/>
    </row>
    <row r="75" spans="1:16" x14ac:dyDescent="0.25">
      <c r="A75" s="74"/>
      <c r="B75" s="74"/>
      <c r="C75" s="74"/>
      <c r="D75" s="74"/>
      <c r="E75" s="75"/>
      <c r="F75" s="75"/>
      <c r="G75" s="75"/>
      <c r="H75" s="75"/>
      <c r="I75" s="75"/>
      <c r="J75" s="75"/>
      <c r="K75" s="75"/>
      <c r="L75" s="75"/>
      <c r="M75" s="70"/>
      <c r="N75" s="71"/>
      <c r="O75" s="72"/>
      <c r="P75" s="73"/>
    </row>
    <row r="76" spans="1:16" x14ac:dyDescent="0.25">
      <c r="A76" s="74"/>
      <c r="B76" s="74"/>
      <c r="C76" s="74"/>
      <c r="D76" s="74"/>
      <c r="E76" s="75"/>
      <c r="F76" s="75"/>
      <c r="G76" s="75"/>
      <c r="H76" s="75"/>
      <c r="I76" s="75"/>
      <c r="J76" s="75"/>
      <c r="K76" s="75"/>
      <c r="L76" s="75"/>
      <c r="M76" s="70"/>
      <c r="N76" s="71"/>
      <c r="O76" s="72"/>
      <c r="P76" s="73"/>
    </row>
    <row r="77" spans="1:16" x14ac:dyDescent="0.25">
      <c r="A77" s="74"/>
      <c r="B77" s="74"/>
      <c r="C77" s="74"/>
      <c r="D77" s="74"/>
      <c r="E77" s="75"/>
      <c r="F77" s="75"/>
      <c r="G77" s="75"/>
      <c r="H77" s="75"/>
      <c r="I77" s="75"/>
      <c r="J77" s="75"/>
      <c r="K77" s="75"/>
      <c r="L77" s="75"/>
      <c r="M77" s="70"/>
      <c r="N77" s="71"/>
      <c r="O77" s="72"/>
      <c r="P77" s="73"/>
    </row>
    <row r="78" spans="1:16" x14ac:dyDescent="0.25">
      <c r="A78" s="74"/>
      <c r="B78" s="74"/>
      <c r="C78" s="74"/>
      <c r="D78" s="74"/>
      <c r="E78" s="75"/>
      <c r="F78" s="75"/>
      <c r="G78" s="75"/>
      <c r="H78" s="75"/>
      <c r="I78" s="75"/>
      <c r="J78" s="75"/>
      <c r="K78" s="75"/>
      <c r="L78" s="75"/>
      <c r="M78" s="70"/>
      <c r="N78" s="71"/>
      <c r="O78" s="72"/>
      <c r="P78" s="73"/>
    </row>
    <row r="79" spans="1:16" x14ac:dyDescent="0.25">
      <c r="A79" s="74"/>
      <c r="B79" s="74"/>
      <c r="C79" s="74"/>
      <c r="D79" s="74"/>
      <c r="E79" s="75"/>
      <c r="F79" s="75"/>
      <c r="G79" s="75"/>
      <c r="H79" s="75"/>
      <c r="I79" s="75"/>
      <c r="J79" s="75"/>
      <c r="K79" s="75"/>
      <c r="L79" s="75"/>
      <c r="M79" s="70"/>
      <c r="N79" s="71"/>
      <c r="O79" s="72"/>
      <c r="P79" s="73"/>
    </row>
    <row r="80" spans="1:16" x14ac:dyDescent="0.25">
      <c r="A80" s="74"/>
      <c r="B80" s="74"/>
      <c r="C80" s="74"/>
      <c r="D80" s="74"/>
      <c r="E80" s="75"/>
      <c r="F80" s="75"/>
      <c r="G80" s="75"/>
      <c r="H80" s="75"/>
      <c r="I80" s="75"/>
      <c r="J80" s="75"/>
      <c r="K80" s="75"/>
      <c r="L80" s="75"/>
      <c r="M80" s="70"/>
      <c r="N80" s="71"/>
      <c r="O80" s="72"/>
      <c r="P80" s="73"/>
    </row>
    <row r="81" spans="1:16" x14ac:dyDescent="0.25">
      <c r="A81" s="74"/>
      <c r="B81" s="74"/>
      <c r="C81" s="74"/>
      <c r="D81" s="74"/>
      <c r="E81" s="75"/>
      <c r="F81" s="75"/>
      <c r="G81" s="75"/>
      <c r="H81" s="75"/>
      <c r="I81" s="75"/>
      <c r="J81" s="75"/>
      <c r="K81" s="75"/>
      <c r="L81" s="75"/>
      <c r="M81" s="70"/>
      <c r="N81" s="71"/>
      <c r="O81" s="72"/>
      <c r="P81" s="73"/>
    </row>
    <row r="82" spans="1:16" x14ac:dyDescent="0.25">
      <c r="A82" s="74"/>
      <c r="B82" s="74"/>
      <c r="C82" s="74"/>
      <c r="D82" s="74"/>
      <c r="E82" s="75"/>
      <c r="F82" s="75"/>
      <c r="G82" s="75"/>
      <c r="H82" s="75"/>
      <c r="I82" s="75"/>
      <c r="J82" s="75"/>
      <c r="K82" s="75"/>
      <c r="L82" s="75"/>
      <c r="M82" s="70"/>
      <c r="N82" s="71"/>
      <c r="O82" s="72"/>
      <c r="P82" s="73"/>
    </row>
    <row r="83" spans="1:16" x14ac:dyDescent="0.25">
      <c r="A83" s="74"/>
      <c r="B83" s="74"/>
      <c r="C83" s="74"/>
      <c r="D83" s="74"/>
      <c r="E83" s="75"/>
      <c r="F83" s="75"/>
      <c r="G83" s="75"/>
      <c r="H83" s="75"/>
      <c r="I83" s="75"/>
      <c r="J83" s="75"/>
      <c r="K83" s="75"/>
      <c r="L83" s="75"/>
      <c r="M83" s="70"/>
      <c r="N83" s="71"/>
      <c r="O83" s="72"/>
      <c r="P83" s="73"/>
    </row>
    <row r="84" spans="1:16" x14ac:dyDescent="0.25">
      <c r="A84" s="74"/>
      <c r="B84" s="74"/>
      <c r="C84" s="74"/>
      <c r="D84" s="74"/>
      <c r="E84" s="75"/>
      <c r="F84" s="75"/>
      <c r="G84" s="75"/>
      <c r="H84" s="75"/>
      <c r="I84" s="75"/>
      <c r="J84" s="75"/>
      <c r="K84" s="75"/>
      <c r="L84" s="75"/>
      <c r="M84" s="70"/>
      <c r="N84" s="71"/>
      <c r="O84" s="72"/>
      <c r="P84" s="73"/>
    </row>
    <row r="85" spans="1:16" x14ac:dyDescent="0.25">
      <c r="A85" s="74"/>
      <c r="B85" s="74"/>
      <c r="C85" s="74"/>
      <c r="D85" s="74"/>
      <c r="E85" s="75"/>
      <c r="F85" s="75"/>
      <c r="G85" s="75"/>
      <c r="H85" s="75"/>
      <c r="I85" s="75"/>
      <c r="J85" s="75"/>
      <c r="K85" s="75"/>
      <c r="L85" s="75"/>
      <c r="M85" s="70"/>
      <c r="N85" s="71"/>
      <c r="O85" s="72"/>
      <c r="P85" s="73"/>
    </row>
    <row r="86" spans="1:16" x14ac:dyDescent="0.25">
      <c r="A86" s="74"/>
      <c r="B86" s="74"/>
      <c r="C86" s="74"/>
      <c r="D86" s="74"/>
      <c r="E86" s="75"/>
      <c r="F86" s="75"/>
      <c r="G86" s="75"/>
      <c r="H86" s="75"/>
      <c r="I86" s="75"/>
      <c r="J86" s="75"/>
      <c r="K86" s="75"/>
      <c r="L86" s="75"/>
      <c r="M86" s="70"/>
      <c r="N86" s="71"/>
      <c r="O86" s="72"/>
      <c r="P86" s="73"/>
    </row>
    <row r="87" spans="1:16" x14ac:dyDescent="0.25">
      <c r="A87" s="74"/>
      <c r="B87" s="74"/>
      <c r="C87" s="74"/>
      <c r="D87" s="74"/>
      <c r="E87" s="75"/>
      <c r="F87" s="75"/>
      <c r="G87" s="75"/>
      <c r="H87" s="75"/>
      <c r="I87" s="75"/>
      <c r="J87" s="75"/>
      <c r="K87" s="75"/>
      <c r="L87" s="75"/>
      <c r="M87" s="70"/>
      <c r="N87" s="71"/>
      <c r="O87" s="72"/>
      <c r="P87" s="73"/>
    </row>
    <row r="88" spans="1:16" x14ac:dyDescent="0.25">
      <c r="A88" s="74"/>
      <c r="B88" s="74"/>
      <c r="C88" s="74"/>
      <c r="D88" s="74"/>
      <c r="E88" s="75"/>
      <c r="F88" s="75"/>
      <c r="G88" s="75"/>
      <c r="H88" s="75"/>
      <c r="I88" s="75"/>
      <c r="J88" s="75"/>
      <c r="K88" s="75"/>
      <c r="L88" s="75"/>
      <c r="M88" s="70"/>
      <c r="N88" s="71"/>
      <c r="O88" s="72"/>
      <c r="P88" s="73"/>
    </row>
    <row r="89" spans="1:16" x14ac:dyDescent="0.25">
      <c r="A89" s="74"/>
      <c r="B89" s="74"/>
      <c r="C89" s="74"/>
      <c r="D89" s="74"/>
      <c r="E89" s="75"/>
      <c r="F89" s="75"/>
      <c r="G89" s="75"/>
      <c r="H89" s="75"/>
      <c r="I89" s="75"/>
      <c r="J89" s="75"/>
      <c r="K89" s="75"/>
      <c r="L89" s="75"/>
      <c r="M89" s="70"/>
      <c r="N89" s="71"/>
      <c r="O89" s="72"/>
      <c r="P89" s="73"/>
    </row>
    <row r="90" spans="1:16" x14ac:dyDescent="0.25">
      <c r="A90" s="74"/>
      <c r="B90" s="74"/>
      <c r="C90" s="74"/>
      <c r="D90" s="74"/>
      <c r="E90" s="75"/>
      <c r="F90" s="75"/>
      <c r="G90" s="75"/>
      <c r="H90" s="75"/>
      <c r="I90" s="75"/>
      <c r="J90" s="75"/>
      <c r="K90" s="75"/>
      <c r="L90" s="75"/>
      <c r="M90" s="70"/>
      <c r="N90" s="71"/>
      <c r="O90" s="72"/>
      <c r="P90" s="73"/>
    </row>
    <row r="91" spans="1:16" x14ac:dyDescent="0.25">
      <c r="A91" s="74"/>
      <c r="B91" s="74"/>
      <c r="C91" s="74"/>
      <c r="D91" s="74"/>
      <c r="E91" s="75"/>
      <c r="F91" s="75"/>
      <c r="G91" s="75"/>
      <c r="H91" s="75"/>
      <c r="I91" s="75"/>
      <c r="J91" s="75"/>
      <c r="K91" s="75"/>
      <c r="L91" s="75"/>
      <c r="M91" s="70"/>
      <c r="N91" s="71"/>
      <c r="O91" s="72"/>
      <c r="P91" s="73"/>
    </row>
    <row r="92" spans="1:16" x14ac:dyDescent="0.25">
      <c r="A92" s="74"/>
      <c r="B92" s="74"/>
      <c r="C92" s="74"/>
      <c r="D92" s="74"/>
      <c r="E92" s="75"/>
      <c r="F92" s="75"/>
      <c r="G92" s="75"/>
      <c r="H92" s="75"/>
      <c r="I92" s="75"/>
      <c r="J92" s="75"/>
      <c r="K92" s="75"/>
      <c r="L92" s="75"/>
      <c r="M92" s="70"/>
      <c r="N92" s="71"/>
      <c r="O92" s="72"/>
      <c r="P92" s="73"/>
    </row>
    <row r="93" spans="1:16" x14ac:dyDescent="0.25">
      <c r="A93" s="74"/>
      <c r="B93" s="74"/>
      <c r="C93" s="74"/>
      <c r="D93" s="74"/>
      <c r="E93" s="75"/>
      <c r="F93" s="75"/>
      <c r="G93" s="75"/>
      <c r="H93" s="75"/>
      <c r="I93" s="75"/>
      <c r="J93" s="75"/>
      <c r="K93" s="75"/>
      <c r="L93" s="75"/>
      <c r="M93" s="70"/>
      <c r="N93" s="71"/>
      <c r="O93" s="72"/>
      <c r="P93" s="73"/>
    </row>
    <row r="94" spans="1:16" x14ac:dyDescent="0.25">
      <c r="A94" s="74"/>
      <c r="B94" s="74"/>
      <c r="C94" s="74"/>
      <c r="D94" s="74"/>
      <c r="E94" s="75"/>
      <c r="F94" s="75"/>
      <c r="G94" s="75"/>
      <c r="H94" s="75"/>
      <c r="I94" s="75"/>
      <c r="J94" s="75"/>
      <c r="K94" s="75"/>
      <c r="L94" s="75"/>
      <c r="M94" s="70"/>
      <c r="N94" s="71"/>
      <c r="O94" s="72"/>
      <c r="P94" s="73"/>
    </row>
    <row r="95" spans="1:16" x14ac:dyDescent="0.25">
      <c r="M95" s="70"/>
      <c r="N95" s="71"/>
      <c r="O95" s="72"/>
      <c r="P95" s="73"/>
    </row>
    <row r="96" spans="1:16" x14ac:dyDescent="0.25">
      <c r="M96" s="70"/>
      <c r="N96" s="71"/>
      <c r="O96" s="72"/>
      <c r="P96" s="73"/>
    </row>
    <row r="97" spans="13:16" x14ac:dyDescent="0.25">
      <c r="M97" s="70"/>
      <c r="N97" s="71"/>
      <c r="O97" s="72"/>
      <c r="P97" s="73"/>
    </row>
    <row r="98" spans="13:16" x14ac:dyDescent="0.25">
      <c r="M98" s="70"/>
      <c r="N98" s="71"/>
      <c r="O98" s="72"/>
      <c r="P98" s="73"/>
    </row>
    <row r="99" spans="13:16" x14ac:dyDescent="0.25">
      <c r="M99" s="70"/>
      <c r="N99" s="71"/>
      <c r="O99" s="72"/>
      <c r="P99" s="73"/>
    </row>
    <row r="100" spans="13:16" x14ac:dyDescent="0.25">
      <c r="M100" s="70"/>
      <c r="N100" s="71"/>
      <c r="O100" s="72"/>
      <c r="P100" s="73"/>
    </row>
    <row r="101" spans="13:16" x14ac:dyDescent="0.25">
      <c r="M101" s="70"/>
      <c r="N101" s="71"/>
      <c r="O101" s="72"/>
      <c r="P101" s="73"/>
    </row>
    <row r="102" spans="13:16" x14ac:dyDescent="0.25">
      <c r="M102" s="70"/>
      <c r="N102" s="71"/>
      <c r="O102" s="72"/>
      <c r="P102" s="73"/>
    </row>
    <row r="103" spans="13:16" x14ac:dyDescent="0.25">
      <c r="M103" s="70"/>
      <c r="N103" s="71"/>
      <c r="O103" s="72"/>
      <c r="P103" s="73"/>
    </row>
    <row r="104" spans="13:16" x14ac:dyDescent="0.25">
      <c r="M104" s="70"/>
      <c r="N104" s="71"/>
      <c r="O104" s="72"/>
      <c r="P104" s="73"/>
    </row>
    <row r="105" spans="13:16" x14ac:dyDescent="0.25">
      <c r="M105" s="70"/>
      <c r="N105" s="71"/>
      <c r="O105" s="72"/>
      <c r="P105" s="73"/>
    </row>
    <row r="106" spans="13:16" x14ac:dyDescent="0.25">
      <c r="M106" s="70"/>
      <c r="N106" s="71"/>
      <c r="O106" s="72"/>
      <c r="P106" s="73"/>
    </row>
    <row r="107" spans="13:16" x14ac:dyDescent="0.25">
      <c r="M107" s="70"/>
      <c r="N107" s="71"/>
      <c r="O107" s="72"/>
      <c r="P107" s="73"/>
    </row>
    <row r="108" spans="13:16" x14ac:dyDescent="0.25">
      <c r="M108" s="70"/>
      <c r="N108" s="71"/>
      <c r="O108" s="72"/>
      <c r="P108" s="73"/>
    </row>
    <row r="109" spans="13:16" x14ac:dyDescent="0.25">
      <c r="M109" s="70"/>
      <c r="N109" s="71"/>
      <c r="O109" s="72"/>
      <c r="P109" s="73"/>
    </row>
    <row r="110" spans="13:16" x14ac:dyDescent="0.25">
      <c r="M110" s="70"/>
      <c r="N110" s="71"/>
      <c r="O110" s="72"/>
      <c r="P110" s="73"/>
    </row>
    <row r="111" spans="13:16" x14ac:dyDescent="0.25">
      <c r="M111" s="70"/>
      <c r="N111" s="71"/>
      <c r="O111" s="72"/>
      <c r="P111" s="73"/>
    </row>
    <row r="112" spans="13:16" x14ac:dyDescent="0.25">
      <c r="M112" s="70"/>
      <c r="N112" s="71"/>
      <c r="O112" s="72"/>
      <c r="P112" s="73"/>
    </row>
    <row r="113" spans="13:16" x14ac:dyDescent="0.25">
      <c r="M113" s="70"/>
      <c r="N113" s="71"/>
      <c r="O113" s="72"/>
      <c r="P113" s="73"/>
    </row>
    <row r="114" spans="13:16" x14ac:dyDescent="0.25">
      <c r="M114" s="70"/>
      <c r="N114" s="71"/>
      <c r="O114" s="72"/>
      <c r="P114" s="73"/>
    </row>
    <row r="115" spans="13:16" x14ac:dyDescent="0.25">
      <c r="M115" s="70"/>
      <c r="N115" s="71"/>
      <c r="O115" s="72"/>
      <c r="P115" s="73"/>
    </row>
    <row r="116" spans="13:16" x14ac:dyDescent="0.25">
      <c r="M116" s="70"/>
      <c r="N116" s="71"/>
      <c r="O116" s="72"/>
      <c r="P116" s="73"/>
    </row>
    <row r="117" spans="13:16" x14ac:dyDescent="0.25">
      <c r="M117" s="70"/>
      <c r="N117" s="71"/>
      <c r="O117" s="72"/>
      <c r="P117" s="73"/>
    </row>
    <row r="118" spans="13:16" x14ac:dyDescent="0.25">
      <c r="M118" s="70"/>
      <c r="N118" s="71"/>
      <c r="O118" s="72"/>
      <c r="P118" s="73"/>
    </row>
    <row r="119" spans="13:16" x14ac:dyDescent="0.25">
      <c r="M119" s="70"/>
      <c r="N119" s="71"/>
      <c r="O119" s="72"/>
      <c r="P119" s="73"/>
    </row>
    <row r="120" spans="13:16" x14ac:dyDescent="0.25">
      <c r="M120" s="70"/>
      <c r="N120" s="71"/>
      <c r="O120" s="72"/>
      <c r="P120" s="73"/>
    </row>
    <row r="121" spans="13:16" x14ac:dyDescent="0.25">
      <c r="M121" s="70"/>
      <c r="N121" s="71"/>
      <c r="O121" s="72"/>
      <c r="P121" s="73"/>
    </row>
    <row r="122" spans="13:16" x14ac:dyDescent="0.25">
      <c r="M122" s="70"/>
      <c r="N122" s="71"/>
      <c r="O122" s="72"/>
      <c r="P122" s="73"/>
    </row>
    <row r="123" spans="13:16" x14ac:dyDescent="0.25">
      <c r="M123" s="70"/>
      <c r="N123" s="71"/>
      <c r="O123" s="72"/>
      <c r="P123" s="73"/>
    </row>
    <row r="124" spans="13:16" x14ac:dyDescent="0.25">
      <c r="M124" s="70"/>
      <c r="N124" s="71"/>
      <c r="O124" s="72"/>
      <c r="P124" s="73"/>
    </row>
    <row r="125" spans="13:16" x14ac:dyDescent="0.25">
      <c r="M125" s="70"/>
      <c r="N125" s="71"/>
      <c r="O125" s="72"/>
      <c r="P125" s="73"/>
    </row>
    <row r="126" spans="13:16" x14ac:dyDescent="0.25">
      <c r="M126" s="70"/>
      <c r="N126" s="71"/>
      <c r="O126" s="72"/>
      <c r="P126" s="73"/>
    </row>
    <row r="127" spans="13:16" x14ac:dyDescent="0.25">
      <c r="M127" s="70"/>
      <c r="N127" s="71"/>
      <c r="O127" s="72"/>
      <c r="P127" s="73"/>
    </row>
    <row r="128" spans="13:16" x14ac:dyDescent="0.25">
      <c r="M128" s="70"/>
      <c r="N128" s="71"/>
      <c r="O128" s="72"/>
      <c r="P128" s="73"/>
    </row>
    <row r="129" spans="13:16" x14ac:dyDescent="0.25">
      <c r="M129" s="70"/>
      <c r="N129" s="71"/>
      <c r="O129" s="72"/>
      <c r="P129" s="73"/>
    </row>
    <row r="130" spans="13:16" x14ac:dyDescent="0.25">
      <c r="M130" s="70"/>
      <c r="N130" s="71"/>
      <c r="O130" s="72"/>
      <c r="P130" s="73"/>
    </row>
    <row r="131" spans="13:16" x14ac:dyDescent="0.25">
      <c r="M131" s="70"/>
      <c r="N131" s="71"/>
      <c r="O131" s="72"/>
      <c r="P131" s="73"/>
    </row>
    <row r="132" spans="13:16" x14ac:dyDescent="0.25">
      <c r="M132" s="70"/>
      <c r="N132" s="71"/>
      <c r="O132" s="72"/>
      <c r="P132" s="73"/>
    </row>
    <row r="133" spans="13:16" x14ac:dyDescent="0.25">
      <c r="M133" s="70"/>
      <c r="N133" s="71"/>
      <c r="O133" s="72"/>
      <c r="P133" s="73"/>
    </row>
    <row r="134" spans="13:16" x14ac:dyDescent="0.25">
      <c r="M134" s="70"/>
      <c r="N134" s="71"/>
      <c r="O134" s="72"/>
      <c r="P134" s="73"/>
    </row>
    <row r="135" spans="13:16" x14ac:dyDescent="0.25">
      <c r="M135" s="70"/>
      <c r="N135" s="71"/>
      <c r="O135" s="72"/>
      <c r="P135" s="73"/>
    </row>
    <row r="136" spans="13:16" x14ac:dyDescent="0.25">
      <c r="M136" s="70"/>
      <c r="N136" s="71"/>
      <c r="O136" s="72"/>
      <c r="P136" s="73"/>
    </row>
    <row r="137" spans="13:16" x14ac:dyDescent="0.25">
      <c r="M137" s="70"/>
      <c r="N137" s="71"/>
      <c r="O137" s="72"/>
      <c r="P137" s="73"/>
    </row>
    <row r="138" spans="13:16" x14ac:dyDescent="0.25">
      <c r="M138" s="70"/>
      <c r="N138" s="71"/>
      <c r="O138" s="72"/>
      <c r="P138" s="73"/>
    </row>
    <row r="139" spans="13:16" x14ac:dyDescent="0.25">
      <c r="M139" s="70"/>
      <c r="N139" s="71"/>
      <c r="O139" s="72"/>
      <c r="P139" s="73"/>
    </row>
    <row r="140" spans="13:16" x14ac:dyDescent="0.25">
      <c r="M140" s="70"/>
      <c r="N140" s="71"/>
      <c r="O140" s="72"/>
      <c r="P140" s="73"/>
    </row>
    <row r="141" spans="13:16" x14ac:dyDescent="0.25">
      <c r="M141" s="70"/>
      <c r="N141" s="71"/>
      <c r="O141" s="72"/>
      <c r="P141" s="73"/>
    </row>
  </sheetData>
  <mergeCells count="120">
    <mergeCell ref="A43:P43"/>
    <mergeCell ref="A62:P62"/>
    <mergeCell ref="A56:A58"/>
    <mergeCell ref="B56:C56"/>
    <mergeCell ref="D56:M56"/>
    <mergeCell ref="O56:P56"/>
    <mergeCell ref="B57:C57"/>
    <mergeCell ref="F57:M58"/>
    <mergeCell ref="A70:P70"/>
    <mergeCell ref="N1:P2"/>
    <mergeCell ref="A50:A52"/>
    <mergeCell ref="B50:C50"/>
    <mergeCell ref="D50:M50"/>
    <mergeCell ref="O50:P50"/>
    <mergeCell ref="B51:C51"/>
    <mergeCell ref="A59:A61"/>
    <mergeCell ref="B59:C59"/>
    <mergeCell ref="D59:M59"/>
    <mergeCell ref="O59:P59"/>
    <mergeCell ref="B60:C60"/>
    <mergeCell ref="F60:M61"/>
    <mergeCell ref="A53:A55"/>
    <mergeCell ref="B53:C53"/>
    <mergeCell ref="D53:M53"/>
    <mergeCell ref="O53:P53"/>
    <mergeCell ref="B54:C54"/>
    <mergeCell ref="B33:C33"/>
    <mergeCell ref="D33:M33"/>
    <mergeCell ref="O33:P33"/>
    <mergeCell ref="B34:C34"/>
    <mergeCell ref="F34:M35"/>
    <mergeCell ref="A47:A49"/>
    <mergeCell ref="B47:C47"/>
    <mergeCell ref="D47:M47"/>
    <mergeCell ref="O47:P47"/>
    <mergeCell ref="B48:C48"/>
    <mergeCell ref="F48:M49"/>
    <mergeCell ref="A44:A46"/>
    <mergeCell ref="B44:C44"/>
    <mergeCell ref="D44:M44"/>
    <mergeCell ref="O44:P44"/>
    <mergeCell ref="B45:C45"/>
    <mergeCell ref="F45:M46"/>
    <mergeCell ref="B21:C21"/>
    <mergeCell ref="A20:A22"/>
    <mergeCell ref="A14:A16"/>
    <mergeCell ref="D14:M14"/>
    <mergeCell ref="B15:C15"/>
    <mergeCell ref="A17:A19"/>
    <mergeCell ref="B17:C17"/>
    <mergeCell ref="D17:M17"/>
    <mergeCell ref="B18:C18"/>
    <mergeCell ref="B14:C14"/>
    <mergeCell ref="B20:C20"/>
    <mergeCell ref="D20:M20"/>
    <mergeCell ref="A23:P23"/>
    <mergeCell ref="A30:A32"/>
    <mergeCell ref="B30:C30"/>
    <mergeCell ref="D30:M30"/>
    <mergeCell ref="O30:P30"/>
    <mergeCell ref="B31:C31"/>
    <mergeCell ref="A27:A29"/>
    <mergeCell ref="B27:C27"/>
    <mergeCell ref="D27:M27"/>
    <mergeCell ref="O27:P27"/>
    <mergeCell ref="B28:C28"/>
    <mergeCell ref="A3:P3"/>
    <mergeCell ref="A4:P4"/>
    <mergeCell ref="A5:H5"/>
    <mergeCell ref="I5:P5"/>
    <mergeCell ref="A6:C6"/>
    <mergeCell ref="D6:P6"/>
    <mergeCell ref="B9:C9"/>
    <mergeCell ref="D9:D10"/>
    <mergeCell ref="A11:A13"/>
    <mergeCell ref="B11:C11"/>
    <mergeCell ref="D11:M11"/>
    <mergeCell ref="O11:P11"/>
    <mergeCell ref="B12:C12"/>
    <mergeCell ref="A7:P7"/>
    <mergeCell ref="A8:A10"/>
    <mergeCell ref="B8:C8"/>
    <mergeCell ref="D8:M8"/>
    <mergeCell ref="O8:P8"/>
    <mergeCell ref="O20:P20"/>
    <mergeCell ref="O14:P14"/>
    <mergeCell ref="O17:P17"/>
    <mergeCell ref="E67:J68"/>
    <mergeCell ref="A63:A65"/>
    <mergeCell ref="B63:B65"/>
    <mergeCell ref="A67:C68"/>
    <mergeCell ref="C63:F65"/>
    <mergeCell ref="G63:H65"/>
    <mergeCell ref="I63:K65"/>
    <mergeCell ref="L63:M65"/>
    <mergeCell ref="O63:O65"/>
    <mergeCell ref="A24:A26"/>
    <mergeCell ref="B24:C24"/>
    <mergeCell ref="D51:D52"/>
    <mergeCell ref="I51:M52"/>
    <mergeCell ref="P63:P65"/>
    <mergeCell ref="A36:A38"/>
    <mergeCell ref="B36:B38"/>
    <mergeCell ref="C36:F38"/>
    <mergeCell ref="G36:H38"/>
    <mergeCell ref="I36:K38"/>
    <mergeCell ref="L36:M38"/>
    <mergeCell ref="O36:O38"/>
    <mergeCell ref="P36:P38"/>
    <mergeCell ref="D24:M24"/>
    <mergeCell ref="O24:P24"/>
    <mergeCell ref="B25:C25"/>
    <mergeCell ref="A39:P39"/>
    <mergeCell ref="A40:A42"/>
    <mergeCell ref="B40:C40"/>
    <mergeCell ref="D40:M40"/>
    <mergeCell ref="O40:P40"/>
    <mergeCell ref="B41:C41"/>
    <mergeCell ref="F41:M42"/>
    <mergeCell ref="A33:A35"/>
  </mergeCells>
  <phoneticPr fontId="6" type="noConversion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45" fitToHeight="0" orientation="portrait" r:id="rId1"/>
  <colBreaks count="1" manualBreakCount="1">
    <brk id="16" max="1048575" man="1"/>
  </colBreaks>
  <ignoredErrors>
    <ignoredError sqref="D13 D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VETEMENTS</vt:lpstr>
      <vt:lpstr>VETEMENTS!Zone_d_impression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Haag</dc:creator>
  <cp:lastModifiedBy>FCF FRANCE</cp:lastModifiedBy>
  <cp:lastPrinted>2025-10-08T08:58:47Z</cp:lastPrinted>
  <dcterms:created xsi:type="dcterms:W3CDTF">2017-07-10T09:23:31Z</dcterms:created>
  <dcterms:modified xsi:type="dcterms:W3CDTF">2025-10-08T08:58:51Z</dcterms:modified>
</cp:coreProperties>
</file>